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270" windowHeight="8865" tabRatio="868" firstSheet="5" activeTab="7"/>
  </bookViews>
  <sheets>
    <sheet name="1_melléklet_bevételek" sheetId="1" r:id="rId1"/>
    <sheet name="2_melléklet_kiadások" sheetId="2" r:id="rId2"/>
    <sheet name="3_melléklet_felhalm_felujit" sheetId="3" r:id="rId3"/>
    <sheet name="4_melléklet_PmH" sheetId="4" r:id="rId4"/>
    <sheet name="5_melléklet_ktgv_i_mérleg" sheetId="5" r:id="rId5"/>
    <sheet name="6mell_teljesítési adatok" sheetId="6" r:id="rId6"/>
    <sheet name="7mell_teljesítési adatok_%ban" sheetId="7" r:id="rId7"/>
    <sheet name="2010_2a_mell_eredetiei" sheetId="8" r:id="rId8"/>
    <sheet name="2010_2a_mell_IIInevesei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enczi">'[2]rszakfössz'!$D$123</definedName>
    <definedName name="_xlnm.Print_Titles" localSheetId="0">'1_melléklet_bevételek'!$A:$B,'1_melléklet_bevételek'!$1:$2</definedName>
    <definedName name="_xlnm.Print_Titles" localSheetId="1">'2_melléklet_kiadások'!$A:$B,'2_melléklet_kiadások'!$1:$3</definedName>
    <definedName name="_xlnm.Print_Titles" localSheetId="7">'2010_2a_mell_eredetiei'!$A:$B,'2010_2a_mell_eredetiei'!$1:$3</definedName>
    <definedName name="_xlnm.Print_Titles" localSheetId="8">'2010_2a_mell_IIInevesei'!$A:$B,'2010_2a_mell_IIInevesei'!$1:$3</definedName>
    <definedName name="_xlnm.Print_Titles" localSheetId="4">'5_melléklet_ktgv_i_mérleg'!$1:$4</definedName>
    <definedName name="_xlnm.Print_Titles" localSheetId="5">'6mell_teljesítési adatok'!$A:$B,'6mell_teljesítési adatok'!$1:$3</definedName>
    <definedName name="_xlnm.Print_Titles" localSheetId="6">'7mell_teljesítési adatok_%ban'!$A:$B,'7mell_teljesítési adatok_%ban'!$1:$3</definedName>
    <definedName name="_xlnm.Print_Area" localSheetId="0">'1_melléklet_bevételek'!$A$1:$N$61</definedName>
    <definedName name="_xlnm.Print_Area" localSheetId="1">'2_melléklet_kiadások'!$A$1:$N$36</definedName>
    <definedName name="_xlnm.Print_Area" localSheetId="7">'2010_2a_mell_eredetiei'!$A$1:$BF$107</definedName>
    <definedName name="_xlnm.Print_Area" localSheetId="8">'2010_2a_mell_IIInevesei'!$A$1:$BF$107</definedName>
    <definedName name="_xlnm.Print_Area" localSheetId="2">'3_melléklet_felhalm_felujit'!$A$1:$E$81</definedName>
    <definedName name="_xlnm.Print_Area" localSheetId="3">'4_melléklet_PmH'!$A$1:$K$60</definedName>
    <definedName name="_xlnm.Print_Area" localSheetId="4">'5_melléklet_ktgv_i_mérleg'!$A$1:$Q$26</definedName>
    <definedName name="_xlnm.Print_Area" localSheetId="5">'6mell_teljesítési adatok'!$A$1:$BF$107</definedName>
    <definedName name="_xlnm.Print_Area" localSheetId="6">'7mell_teljesítési adatok_%ban'!$A$1:$BF$107</definedName>
  </definedNames>
  <calcPr fullCalcOnLoad="1"/>
</workbook>
</file>

<file path=xl/comments6.xml><?xml version="1.0" encoding="utf-8"?>
<comments xmlns="http://schemas.openxmlformats.org/spreadsheetml/2006/main">
  <authors>
    <author>jegyzono</author>
  </authors>
  <commentList>
    <comment ref="N7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-3110 e Ft földvédelmi járulék ei. Törlés
+1.625 e Ft településközponti tervezés ktg-e</t>
        </r>
      </text>
    </comment>
    <comment ref="AA7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+35 e Ft védőnői program plusz ktg-e
</t>
        </r>
      </text>
    </comment>
    <comment ref="N7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+3 e Ft főépítészi alapítvány támogatása
</t>
        </r>
      </text>
    </comment>
    <comment ref="BD8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+ 40 e Ft 3 havi takarítógép beszerzési részlet
</t>
        </r>
      </text>
    </comment>
    <comment ref="N8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+154 e Ft üllői h.szocgond ktg
</t>
        </r>
      </text>
    </comment>
    <comment ref="Y10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-1625 e Ft településközponti tervezés ktg-e
- 3 e Ft főépítészi alapítvány támogatása
-154e Ft üllői házi szoc.gond
-35 e Ft védőnői program plussz ktg-e (vitarex studio)
- 40 e Ft óvodai takarítógép 3 havi részletre
</t>
        </r>
      </text>
    </comment>
  </commentList>
</comments>
</file>

<file path=xl/comments7.xml><?xml version="1.0" encoding="utf-8"?>
<comments xmlns="http://schemas.openxmlformats.org/spreadsheetml/2006/main">
  <authors>
    <author>jegyzono</author>
  </authors>
  <commentList>
    <comment ref="N3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-3110 földvédelmi járulék ei törlése
</t>
        </r>
      </text>
    </comment>
    <comment ref="N7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-3110 e Ft földvédelmi járulék ei. Törlés
+1.625 e Ft településközponti tervezés ktg-e</t>
        </r>
      </text>
    </comment>
    <comment ref="AA7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+35 e Ft védőnői program plusz ktg-e
</t>
        </r>
      </text>
    </comment>
    <comment ref="N7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+3 e Ft főépítészi alapítvány támogatása
</t>
        </r>
      </text>
    </comment>
    <comment ref="BD8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+ 40 e Ft 3 havi takarítógép beszerzési részlet
</t>
        </r>
      </text>
    </comment>
    <comment ref="N8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+154 e Ft üllői h.szocgond ktg
</t>
        </r>
      </text>
    </comment>
    <comment ref="Y10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-1625 e Ft településközponti tervezés ktg-e
- 3 e Ft főépítészi alapítvány támogatása
-154e Ft üllői házi szoc.gond
-35 e Ft védőnői program plussz ktg-e (vitarex studio)
- 40 e Ft óvodai takarítógép 3 havi részletre
</t>
        </r>
      </text>
    </comment>
  </commentList>
</comments>
</file>

<file path=xl/comments8.xml><?xml version="1.0" encoding="utf-8"?>
<comments xmlns="http://schemas.openxmlformats.org/spreadsheetml/2006/main">
  <authors>
    <author>jegyzono</author>
  </authors>
  <commentList>
    <comment ref="BF59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jegyzono</author>
  </authors>
  <commentList>
    <comment ref="F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+ 126 e Ft nyári étk. Nyersanyag norma fedezete
</t>
        </r>
      </text>
    </comment>
    <comment ref="U19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+ 4.830 e Ft (ebből 619 e Ft nyári étk. és 4.210 e Ft központi bérpolitikai intézkedés)</t>
        </r>
      </text>
    </comment>
    <comment ref="N3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-3110 földvédelmi járulék ei törlése
</t>
        </r>
      </text>
    </comment>
    <comment ref="AA35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+ 2x109 e Ft OEP kerkieg finanszírozás</t>
        </r>
      </text>
    </comment>
    <comment ref="F7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+ 469 e Ft kerkieg
</t>
        </r>
      </text>
    </comment>
    <comment ref="N7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+ 613 kerkieg.</t>
        </r>
      </text>
    </comment>
    <comment ref="O7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+ 98 e Ft kerkieg
</t>
        </r>
      </text>
    </comment>
    <comment ref="P7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+ 98 e Ft kerkieg
</t>
        </r>
      </text>
    </comment>
    <comment ref="T7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+ 98 e Ft kerkieg
</t>
        </r>
      </text>
    </comment>
    <comment ref="AA7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+ 128 e Ft kerkieg
</t>
        </r>
      </text>
    </comment>
    <comment ref="AT7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+98 e Ft kerkieg
</t>
        </r>
      </text>
    </comment>
    <comment ref="BA7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+ 148 e Ft kerkieg
</t>
        </r>
      </text>
    </comment>
    <comment ref="BD7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+1645 e Ft kerkieg
</t>
        </r>
      </text>
    </comment>
    <comment ref="BE7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+ 49 e Ft kerkieg
</t>
        </r>
      </text>
    </comment>
    <comment ref="F7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+128 e Ft kerkieg járulék
</t>
        </r>
      </text>
    </comment>
    <comment ref="N7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+ 165 e Ft kerkieg járuléka
</t>
        </r>
      </text>
    </comment>
    <comment ref="O7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+ 26 e Ft kerkieg járuléka
</t>
        </r>
      </text>
    </comment>
    <comment ref="P7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+ 26 e Ft kerkieg járuléka
</t>
        </r>
      </text>
    </comment>
    <comment ref="T7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+ 26 e Ft kerkieg járuléka
</t>
        </r>
      </text>
    </comment>
    <comment ref="AA7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+ 90 e Ft kerkieg járuléka
</t>
        </r>
      </text>
    </comment>
    <comment ref="AT7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+ 26 e Ft kerkieg járuléka
</t>
        </r>
      </text>
    </comment>
    <comment ref="BA7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+ 40 e Ft kerkieg járuléka
</t>
        </r>
      </text>
    </comment>
    <comment ref="BD7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+ 444 e Ft kerkieg járuléka
</t>
        </r>
      </text>
    </comment>
    <comment ref="BE7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+13 e Ft kerkieg járuléka
</t>
        </r>
      </text>
    </comment>
    <comment ref="F7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+ 126 e Ft nyári étk. Nyersanyag norma fedezete</t>
        </r>
      </text>
    </comment>
    <comment ref="N7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-3110 e Ft földvédelmi járulék ei. Törlés
+1.625 e Ft településközponti tervezés ktg-e
- 2 e Ft kerekítés
</t>
        </r>
      </text>
    </comment>
    <comment ref="AA7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+35 e Ft védőnői program plusz ktg-e
</t>
        </r>
      </text>
    </comment>
    <comment ref="AS75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+ 619 e Ft nyári étk. </t>
        </r>
      </text>
    </comment>
    <comment ref="N7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+3 e Ft főépítészi alapítvány támogatása
</t>
        </r>
      </text>
    </comment>
    <comment ref="BD8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+ 40 e Ft 3 havi takarítógép beszerzési részlet
</t>
        </r>
      </text>
    </comment>
    <comment ref="N8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+154 e Ft üllői h.szocgond ktg
</t>
        </r>
      </text>
    </comment>
    <comment ref="Y10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-1625 e Ft településközponti tervezés ktg-e
- 3 e Ft főépítészi alapítvány támogatása
-154e Ft üllői házi szoc.gond
-35 e Ft védőnői program plussz ktg-e (vitarex studio)
- 40 e Ft óvodai takarítógép 3 havi részletre
</t>
        </r>
      </text>
    </comment>
  </commentList>
</comments>
</file>

<file path=xl/sharedStrings.xml><?xml version="1.0" encoding="utf-8"?>
<sst xmlns="http://schemas.openxmlformats.org/spreadsheetml/2006/main" count="982" uniqueCount="323">
  <si>
    <t>2/a. sz. melléklet</t>
  </si>
  <si>
    <t>Megnevezés</t>
  </si>
  <si>
    <t>A Polgármesteri Hivatal szakfeladatain történő gazdálkodásához kapcsolódó bevételek</t>
  </si>
  <si>
    <t>Polgármesteri Hivatal bevételei mindösszesen</t>
  </si>
  <si>
    <t>útépítés</t>
  </si>
  <si>
    <t>útfenntartás</t>
  </si>
  <si>
    <t>óvodai étkeztetés</t>
  </si>
  <si>
    <t>munkahelyi étkeztetés</t>
  </si>
  <si>
    <t>lakóingatlan bérbeadása, üzemeltetése</t>
  </si>
  <si>
    <t>Nem lakóingatlan bérbeadása, üzemeltetése</t>
  </si>
  <si>
    <t>Állat-egészségügyi ellátás</t>
  </si>
  <si>
    <t>önkormányzati jogalkotás</t>
  </si>
  <si>
    <t>országgyűlési képviselő választás</t>
  </si>
  <si>
    <t>országos települési kisebbségi önk  választás</t>
  </si>
  <si>
    <t>önk. Igazgatási tevékenység</t>
  </si>
  <si>
    <t>pénzügyi igazgatás</t>
  </si>
  <si>
    <t>adóügyi igazgatás</t>
  </si>
  <si>
    <t>nemzeti ünnepek programjai</t>
  </si>
  <si>
    <t>közbeszerzés bonyolítás</t>
  </si>
  <si>
    <t>közvilágítás</t>
  </si>
  <si>
    <t>község- gazdálkodás</t>
  </si>
  <si>
    <t>önkormányzatok elszámolásai</t>
  </si>
  <si>
    <t>finanszírozási műveletek</t>
  </si>
  <si>
    <t>fejezeti és általános tartalékok elszámolása</t>
  </si>
  <si>
    <t>szociális ösztöndíjak</t>
  </si>
  <si>
    <t>Család és nővédelmi gondozás</t>
  </si>
  <si>
    <t>rendszeres szociális segély</t>
  </si>
  <si>
    <t>időskorúak járadéka</t>
  </si>
  <si>
    <t>normatív lakásfenntartási támogatás</t>
  </si>
  <si>
    <t>helyi lakásfenntartási támogatás</t>
  </si>
  <si>
    <t>Ápolási díj alanyi jogon</t>
  </si>
  <si>
    <t>Ápolási díj méltányossági jogon</t>
  </si>
  <si>
    <t>rendszeres gyermekvédelmi pénzbeli ellátás</t>
  </si>
  <si>
    <t>kiegészítő gyermekvédelmi támogatás</t>
  </si>
  <si>
    <t>óvodáztatási támogatás</t>
  </si>
  <si>
    <t>helyi eseti lakásfenntartási támogatás</t>
  </si>
  <si>
    <t>átmeneti segély</t>
  </si>
  <si>
    <t>temetési segély</t>
  </si>
  <si>
    <t>rendkívüli gyermekvédelmi támogatás</t>
  </si>
  <si>
    <t>mozgás- korlátozottak közlekedési támogatása</t>
  </si>
  <si>
    <t>egyéb eseti pénzbeli ellátások</t>
  </si>
  <si>
    <t>közgyógyellátás</t>
  </si>
  <si>
    <t>köztemetés</t>
  </si>
  <si>
    <t>szociális étkeztetés</t>
  </si>
  <si>
    <t>tanyagondnoki szolgálat</t>
  </si>
  <si>
    <t>egyéb speciális ellátások (születési támogatás)</t>
  </si>
  <si>
    <t>civil szervezetek működése támogatása</t>
  </si>
  <si>
    <t>közcélú foglalkozás</t>
  </si>
  <si>
    <t>közhasznú foglalkozás</t>
  </si>
  <si>
    <t>könyvtári szolgáltatások</t>
  </si>
  <si>
    <t>közművelődési tevékenységek és támogatásuk</t>
  </si>
  <si>
    <t>közösségi színterek működtetése</t>
  </si>
  <si>
    <t>köztemető fenntartás és működtetés</t>
  </si>
  <si>
    <t>óvodai nevelés, ellátás</t>
  </si>
  <si>
    <t>SNI gyermekek ellátása (logopédia)</t>
  </si>
  <si>
    <t>Bevételek</t>
  </si>
  <si>
    <t xml:space="preserve"> I.</t>
  </si>
  <si>
    <t xml:space="preserve">Működési bevételek </t>
  </si>
  <si>
    <t>1. Intézményi működési bevételek</t>
  </si>
  <si>
    <t xml:space="preserve">                ebből kamat bevétel </t>
  </si>
  <si>
    <t>2. Önkormányzatok sajátos működési bevételei</t>
  </si>
  <si>
    <t xml:space="preserve">    2.1. Illetékek</t>
  </si>
  <si>
    <t xml:space="preserve">    2.2. Helyi adók</t>
  </si>
  <si>
    <t xml:space="preserve">    2.3. Gépjárműadó</t>
  </si>
  <si>
    <t xml:space="preserve">    2.4Működési célú pénzeszköz átvétel ÁH-on kívülről</t>
  </si>
  <si>
    <t xml:space="preserve">    2.5. Önkormányzatok sajátos működési bevételei</t>
  </si>
  <si>
    <t>Működési bevételek összesen</t>
  </si>
  <si>
    <t xml:space="preserve">II. </t>
  </si>
  <si>
    <t>Támogatások</t>
  </si>
  <si>
    <t xml:space="preserve"> </t>
  </si>
  <si>
    <t>1. Önkormányzatok költségvetési támogatása</t>
  </si>
  <si>
    <t xml:space="preserve">    1.1. Normatív támogatások</t>
  </si>
  <si>
    <t xml:space="preserve">    1.2. Központosított előirányzatok </t>
  </si>
  <si>
    <t xml:space="preserve">    1.3. Kiegészítő támogatás a helyi önk.bérkiadásaihoz</t>
  </si>
  <si>
    <t xml:space="preserve">    1.4. Helyi önk-ot megillető SZJA (8%)</t>
  </si>
  <si>
    <t xml:space="preserve">    1.5. Tel. Önk. Jövedelem differenciálódás mérséklése</t>
  </si>
  <si>
    <t xml:space="preserve">    1.6. Normatív kötött felhasználású támogatások</t>
  </si>
  <si>
    <t xml:space="preserve">    1.7. Fejlesztési célú támogatások </t>
  </si>
  <si>
    <t xml:space="preserve">    1.8. Intézményfinanszírozás</t>
  </si>
  <si>
    <t>Támogatások összesen</t>
  </si>
  <si>
    <t>III.</t>
  </si>
  <si>
    <t>Felhalmozási és tőke jellegű bevételek</t>
  </si>
  <si>
    <t xml:space="preserve">    1.  Tárgyi eszközök, immateriális javak értékesítése</t>
  </si>
  <si>
    <t xml:space="preserve">    2.  Önk. sajátos felhalmozási és tőke bevételei</t>
  </si>
  <si>
    <t xml:space="preserve">    3.  Pénzügyi befektetések bevételei </t>
  </si>
  <si>
    <t xml:space="preserve">           ebből államkötvény értékesítése</t>
  </si>
  <si>
    <t xml:space="preserve">      4. Felhalmozási célú pénzeszközátvétel áll.házt.kívülről</t>
  </si>
  <si>
    <t>Felhalmozási és tőke jellegű bevételek összesen</t>
  </si>
  <si>
    <t xml:space="preserve">IV. </t>
  </si>
  <si>
    <t>Támogatásértékű bevételek, kiegészítések</t>
  </si>
  <si>
    <t xml:space="preserve">    1.  Működési célú támogatásértékű bevétel </t>
  </si>
  <si>
    <t xml:space="preserve">               ebből OEP-től </t>
  </si>
  <si>
    <t xml:space="preserve">    2.  Felhalmozási célú támogatásértékű bevétel </t>
  </si>
  <si>
    <t xml:space="preserve">    3.  Előző évi kiegészítések, visszatérülések</t>
  </si>
  <si>
    <t>Támogatásértékű bevételek összesen</t>
  </si>
  <si>
    <t xml:space="preserve">V. </t>
  </si>
  <si>
    <t>Továbbadási célú bevételek</t>
  </si>
  <si>
    <t xml:space="preserve">    1.  Továbbadási célú működési bevétel </t>
  </si>
  <si>
    <t xml:space="preserve">    2.  Továbbadási célú felhalmozási bevétel </t>
  </si>
  <si>
    <t>Továbbadási célú bevételek összesen</t>
  </si>
  <si>
    <t xml:space="preserve">VI. </t>
  </si>
  <si>
    <t>Támogatási kölcsönök visszatérülése, értékpapírok értékesítésének, kibocsátásának bevétele</t>
  </si>
  <si>
    <t xml:space="preserve">     1. Rövid lejáratú értékpapírok</t>
  </si>
  <si>
    <t xml:space="preserve">     2. Támogatási kölcsönök visszatérülése</t>
  </si>
  <si>
    <t>Támogatási kölcsönök visszatérülése, értékpapírok értékesítésének, kibocsátásának bevétele összesen</t>
  </si>
  <si>
    <t xml:space="preserve">VII. </t>
  </si>
  <si>
    <t>Hitelek</t>
  </si>
  <si>
    <t xml:space="preserve">    1.  Működési célú hitel, kötvény kibocsátás</t>
  </si>
  <si>
    <t xml:space="preserve">    2.  Felhalmozási célú hitel, kötvény kibocsátás</t>
  </si>
  <si>
    <t>Hitelek összesen</t>
  </si>
  <si>
    <t xml:space="preserve">VIII. </t>
  </si>
  <si>
    <t xml:space="preserve">Pénzforgalom nélküli bevételek </t>
  </si>
  <si>
    <t xml:space="preserve">     1. Előző évi pénzmaradvány igénybevétele</t>
  </si>
  <si>
    <t xml:space="preserve">     2.  Előző évi vállalkozási eredmény igénybevétele</t>
  </si>
  <si>
    <t>Pénzforgalom nélküli bevételek összesen</t>
  </si>
  <si>
    <t>Bevételek mindösszesen:</t>
  </si>
  <si>
    <t>Bevételi főösszeg finanaszírozási műveletek és előző évi pénzmaradvány nélkül</t>
  </si>
  <si>
    <t>A Polgármesteri Hivatal szakfeladatain történő gazdálkodásához kapcsolódó kiadások</t>
  </si>
  <si>
    <t>Polgármesteri Hivatal kiadásai mindösszesen</t>
  </si>
  <si>
    <t>Kiadás mindösszesen</t>
  </si>
  <si>
    <t xml:space="preserve">Kiadások </t>
  </si>
  <si>
    <t xml:space="preserve">I. </t>
  </si>
  <si>
    <t xml:space="preserve">Működési kiadások </t>
  </si>
  <si>
    <t xml:space="preserve">     1. Személyi juttatások</t>
  </si>
  <si>
    <t xml:space="preserve">     2. Munkaadókat terhelő járulékok</t>
  </si>
  <si>
    <t xml:space="preserve">     3. Dologi kiadások </t>
  </si>
  <si>
    <t xml:space="preserve">               ebből kamat kiadások </t>
  </si>
  <si>
    <t xml:space="preserve">     4. Ellátottak pénzbeli juttatásai</t>
  </si>
  <si>
    <t xml:space="preserve">     5. Társadalom- és szociálpolitkai juttatások</t>
  </si>
  <si>
    <t xml:space="preserve">     6.  Államháztartáson kívűli működési célú pénzeszközátadás</t>
  </si>
  <si>
    <t xml:space="preserve">     7. Intézményfinanszírozás</t>
  </si>
  <si>
    <t>Működési kiadások összesen</t>
  </si>
  <si>
    <t xml:space="preserve">Felhalmozási kiadások </t>
  </si>
  <si>
    <t xml:space="preserve">      1. Beruházások </t>
  </si>
  <si>
    <t xml:space="preserve">      2. Felújítások </t>
  </si>
  <si>
    <t xml:space="preserve">      3. Értékesített t. eszk., immat. javak utáni ÁFA befiz.</t>
  </si>
  <si>
    <t xml:space="preserve">      4. Államháztartáson k.felhalmozási célú pénzeszköz átadás</t>
  </si>
  <si>
    <t>Felhalmozási kiadások összesen</t>
  </si>
  <si>
    <t>Támogatásértékű kiadások</t>
  </si>
  <si>
    <t xml:space="preserve">     1. Támogatásértékű működési kiadás </t>
  </si>
  <si>
    <t xml:space="preserve">     2. Támogatásértékű felhalmozási kiadás</t>
  </si>
  <si>
    <t>Támogatásértékű kiadások összesen</t>
  </si>
  <si>
    <t>IV.</t>
  </si>
  <si>
    <t>Lebonyolítási célú kiadások</t>
  </si>
  <si>
    <t xml:space="preserve">     1. Lebonyolítási célú működési kiadás </t>
  </si>
  <si>
    <t xml:space="preserve">     2. Lebonyolítási célú felhalmozási kiadás</t>
  </si>
  <si>
    <t>Lebonyolítási célú kiadások összesen</t>
  </si>
  <si>
    <t xml:space="preserve">Támogatási kölcsönök nyújtása, értékpapírok vásárlása </t>
  </si>
  <si>
    <t xml:space="preserve">     1.Rövid lejáratú értékpapírok</t>
  </si>
  <si>
    <t xml:space="preserve">     2. Támogatási kölcsönök nyújtása</t>
  </si>
  <si>
    <t>Támogatási kölcsönök nyújtása,  értékpapírok vásárlása összesen</t>
  </si>
  <si>
    <t xml:space="preserve">    1.  Működési célú hitel </t>
  </si>
  <si>
    <t xml:space="preserve">    2.  Felhalmozási célú hitel </t>
  </si>
  <si>
    <t xml:space="preserve">Pénzforgalom nélküli kiadások </t>
  </si>
  <si>
    <t xml:space="preserve">     1. Általános tartalék</t>
  </si>
  <si>
    <t xml:space="preserve">     2. Céltartalék</t>
  </si>
  <si>
    <t>Pénzforgalom nélküli kiadások összesen</t>
  </si>
  <si>
    <t>Kiadások mindösszesen</t>
  </si>
  <si>
    <t>Kiadási főösszeg finanaszírozási műveletek és előző évi pénzmaradvány nélkül</t>
  </si>
  <si>
    <t xml:space="preserve">3.sz. melléklet </t>
  </si>
  <si>
    <t>(adatok e Ft-ban)</t>
  </si>
  <si>
    <t xml:space="preserve">Felújítási kiadások  </t>
  </si>
  <si>
    <t>Eredeti előirányzat</t>
  </si>
  <si>
    <t>Felújítási kiadások előirányzat összesen:</t>
  </si>
  <si>
    <t xml:space="preserve">Beruházási kiadások  </t>
  </si>
  <si>
    <t>Beruházási kiadások előirányzata összesen</t>
  </si>
  <si>
    <t>Felhalmozási célú pénzeszköz átadások</t>
  </si>
  <si>
    <t>Felhalmozási célú pénzeszköz átadások  előirányzata összesen</t>
  </si>
  <si>
    <t>Felhalmozási kiadások mindösszesen:</t>
  </si>
  <si>
    <t>Módosított előirányzat</t>
  </si>
  <si>
    <t>Teljesítés</t>
  </si>
  <si>
    <t>Teljesítés %-a</t>
  </si>
  <si>
    <t xml:space="preserve">    2.4  Működési célú pénzeszköz átvétel ÁH-on kívülről</t>
  </si>
  <si>
    <t xml:space="preserve">Utak karbantartása TEUT támogatásból </t>
  </si>
  <si>
    <t>Utak karbantartása TEUT támogatásból ÁFA</t>
  </si>
  <si>
    <t>Utak karbantartása hitelből</t>
  </si>
  <si>
    <t>Utak karbantartása hitelből ÁFA</t>
  </si>
  <si>
    <t>Hivatal felújítás (tervezés,feltárás,munkálatok)ÁFA</t>
  </si>
  <si>
    <t>Beruházás,fejlesztés,felújítás(villany korszerűsítés,reluxa)</t>
  </si>
  <si>
    <t>Beruházás,fejlesztés,felújítás(villany korszerűsítés,reluxa)ÁFA</t>
  </si>
  <si>
    <t xml:space="preserve">Útépítés saját erőből </t>
  </si>
  <si>
    <t>Útépítés saját erőből ÁFA</t>
  </si>
  <si>
    <t xml:space="preserve">Útépítés hitelből </t>
  </si>
  <si>
    <t>Útépítés hitelből ÁFA</t>
  </si>
  <si>
    <t>Rodcont(műszaki ell.szerződés)254/2009.hat.</t>
  </si>
  <si>
    <t>Rodcont(műszaki ell.szerződés) ÁFA 254/2009.hat.</t>
  </si>
  <si>
    <t>Erősítő vásárlás</t>
  </si>
  <si>
    <t>Erősítő vásárlás ÁFA</t>
  </si>
  <si>
    <t>Laptop vásárlás (Anna) office programmal</t>
  </si>
  <si>
    <t>Laptop vásárlás (Anna) office programmal ÁFA</t>
  </si>
  <si>
    <t>0257/7 hrsz vételára Vincze S.és tsai. 251/2009 hat.</t>
  </si>
  <si>
    <t>Rendezvényház építés</t>
  </si>
  <si>
    <t>Rendezvényház építés ÁFA</t>
  </si>
  <si>
    <t>Közvilágítás bővítés: Bercsényi u 3 oszlop</t>
  </si>
  <si>
    <t>Közvilágítás bővítés: Bercsényi u 3 oszlop Áfa</t>
  </si>
  <si>
    <t>Urnafal kialakítás (dologiba) + járda ÁFA</t>
  </si>
  <si>
    <t>Dobainé életjáradéka</t>
  </si>
  <si>
    <t>Ceglédi hulladéklerakó építés 2010-es ktg.-e</t>
  </si>
  <si>
    <t>Iskola felhalmozási célú támogatása</t>
  </si>
  <si>
    <t>Fundamenta befizetések a korrekciós összegek miatt</t>
  </si>
  <si>
    <t>Óvodai takarítógép besz.áthúzódó 3.h.részlet</t>
  </si>
  <si>
    <t>Óvodai takarítógép besz.áthúzódó 3.h.részlet Áfa</t>
  </si>
  <si>
    <t>Hivatal felújítás (tervezés,feltárás,munkálatok)(201)</t>
  </si>
  <si>
    <t>Urnafal kialakítás (dologiba) + járda(303)</t>
  </si>
  <si>
    <t>Informatikai szakmai fejlesztés (2 db laptop és Mini hifi)</t>
  </si>
  <si>
    <t>Informatikai szakmai fejl.(2 db laptop és Mini hifi)ÁFA</t>
  </si>
  <si>
    <t>51/2010 hat.szennyvíz-csat.dupla befizetések visszatér.</t>
  </si>
  <si>
    <t>1.sz. melléklet</t>
  </si>
  <si>
    <t>Polgármesteri Hivatal bevételeinek módosított előirányzata összesen</t>
  </si>
  <si>
    <t>Gólyafészek Óvoda részben önálló intézmény bevételeinek módosított előirányzata összesen</t>
  </si>
  <si>
    <t>Az önkormányzat bevételeinek módosított előirányzata összesen</t>
  </si>
  <si>
    <t xml:space="preserve">    1.4. Helyi önk. Tel.önk-ot megillető SZJA (8%)</t>
  </si>
  <si>
    <t xml:space="preserve">    1.  Működési célútámogatásértékű bevétel </t>
  </si>
  <si>
    <t>Polgármesteri Hivatal bevételeinek 4/2010. (II.05.) Kt-rendelet szerinti eredeti előirányzata összesen</t>
  </si>
  <si>
    <t>Gólyafészek Óvoda részben önálló intézmény bevételeinek 4/2010. (II.05.) Kt-rendelet szerinti eredeti előirányzata összesen</t>
  </si>
  <si>
    <t>Az önkormányzat bevételeinek 4/2010. (II.05.) Kt-rendelet szerinti eredeti előirányzata összesen</t>
  </si>
  <si>
    <t>2.sz. melléklet</t>
  </si>
  <si>
    <t>Polgármesteri Hivatal kiadásainak módosított előirányzata összesen</t>
  </si>
  <si>
    <t>Gólyafészek Óvoda részben önálló intézmény kiadásainak módosított előirányzata összesen</t>
  </si>
  <si>
    <t>Az önkormányzat kiadásainak módosított előirányzata összesen</t>
  </si>
  <si>
    <t>4.sz. melléklet</t>
  </si>
  <si>
    <t>( adatok ezer forintban  )</t>
  </si>
  <si>
    <t>Szak- feladat száma</t>
  </si>
  <si>
    <t>MEGNEVEZÉS</t>
  </si>
  <si>
    <t xml:space="preserve">bevételek módosított előirányzata </t>
  </si>
  <si>
    <t xml:space="preserve">kiadások módosított előirányzata </t>
  </si>
  <si>
    <t xml:space="preserve">    általános tartalék</t>
  </si>
  <si>
    <t xml:space="preserve">    beruházási céltartalék</t>
  </si>
  <si>
    <t>Összesen:</t>
  </si>
  <si>
    <t>,</t>
  </si>
  <si>
    <t xml:space="preserve">bevételek 4/2010. (II.05.) Kt-rendelet szerinti eredeti előirányzata </t>
  </si>
  <si>
    <t xml:space="preserve">kiadások 4/2010. (II.05.) Kt-rendelet  szerinti eredeti előirányzata </t>
  </si>
  <si>
    <t>5. sz. melléklet</t>
  </si>
  <si>
    <t>A működési és felhalmozási célú bevételi és kiadási előirányzatok -finanszírozási műveleteket is figyelembe vevő- mérlegszerű bemutatása</t>
  </si>
  <si>
    <t>adatok e Ft-ban</t>
  </si>
  <si>
    <t>BEVÉTELEK</t>
  </si>
  <si>
    <t>1. Személyi juttatások</t>
  </si>
  <si>
    <t>2. Munkaadókat terhelő járulékok</t>
  </si>
  <si>
    <t>3. Önkormányzatok költségvetési támogatása</t>
  </si>
  <si>
    <t xml:space="preserve">3. Dologi kiadások </t>
  </si>
  <si>
    <t xml:space="preserve">4. Működési célú támogatásértékű bevétel </t>
  </si>
  <si>
    <t xml:space="preserve">               ebből OEP-től átvett pénzeszköz</t>
  </si>
  <si>
    <t>4. Ellátottak pénzbeli juttatásai</t>
  </si>
  <si>
    <t xml:space="preserve">    2.  Felhalmozási célú pénzeszköz átvétel </t>
  </si>
  <si>
    <t>5. Társadalom- és szociálpolitkai juttatások</t>
  </si>
  <si>
    <t>5. Előző évi pénzmaradvány igénybevétele</t>
  </si>
  <si>
    <t xml:space="preserve">     5. Speciális célú támogatások </t>
  </si>
  <si>
    <t>6.  Államháztartáson kívűli működési célú pénzeszközátadás</t>
  </si>
  <si>
    <t xml:space="preserve">7. Támogatásértékű működési kiadás </t>
  </si>
  <si>
    <t>8. Általános tartalék</t>
  </si>
  <si>
    <t>Működési célú bevételek összesen</t>
  </si>
  <si>
    <t xml:space="preserve">    2.4. Bírságok, pótlékok és egyéb sajátos bevételek</t>
  </si>
  <si>
    <t>Működési célú kiadások összesen</t>
  </si>
  <si>
    <t>Felhalmozási bevételek</t>
  </si>
  <si>
    <t xml:space="preserve">1. Felhalmozási célú támogatásértékű bevétel </t>
  </si>
  <si>
    <t xml:space="preserve">1. Beruházások </t>
  </si>
  <si>
    <t>Véglegesen átvett pénzeszközök összesen</t>
  </si>
  <si>
    <t xml:space="preserve">2. Felújítások </t>
  </si>
  <si>
    <t>2. Tárgyi eszközök, immateriális javak értékesítése</t>
  </si>
  <si>
    <t>3. Értékesített t. eszk., immat. javak utáni ÁFA befiz.</t>
  </si>
  <si>
    <t>3. Felhalmozási célú pénzeszköz átvétel ÁH kívülről</t>
  </si>
  <si>
    <t>4. Államháztartáson k.felhalmozási célú pénzeszköz átadás</t>
  </si>
  <si>
    <t>4. Önkormányzatok sajátos felhalmozási és tőke jellegű bevételei</t>
  </si>
  <si>
    <t>5. Támogatásértékű felhalmozási kiadás</t>
  </si>
  <si>
    <t>6. Felhalmozási célú hitel, kötvény kibocsátás</t>
  </si>
  <si>
    <t>7. Céltartalék</t>
  </si>
  <si>
    <t>Felhalmozási célú bevételek összesen</t>
  </si>
  <si>
    <t xml:space="preserve">    1.6. Fejlesztési célú támogatások </t>
  </si>
  <si>
    <t>Felhalmozási célú kiadások összesen</t>
  </si>
  <si>
    <t>Kiadások mindösszesen:</t>
  </si>
  <si>
    <t>Polgármesteri Hivatal kiadásainak 4/2010. (II.05.) Kt-rendelet szerinti eredeti előirányzata összesen</t>
  </si>
  <si>
    <t>Gólyafészek Óvoda részben önálló intézmény kiadásainak 4/2010. (II.05.) Kt-rendelet szerinti eredeti előirányzata összesen</t>
  </si>
  <si>
    <t>Az önkormányzat kiadásainak 4/2010. (II.05.) Kt-rendelet szerinti eredeti előirányzata összesen</t>
  </si>
  <si>
    <t>6.  Felhalmozási célú hitel törlesztés</t>
  </si>
  <si>
    <t xml:space="preserve">     Kiegyenlítő, függő, átfutó bevételek</t>
  </si>
  <si>
    <t xml:space="preserve">     Kiegyenlítő, függő, átfutó  kiadások</t>
  </si>
  <si>
    <t>6. Előző évi kiegészítések, visszatérülések</t>
  </si>
  <si>
    <t>5. Kölcsönök visszatérülése</t>
  </si>
  <si>
    <t>kiegyenlítő/függő/átfutó  bevétel/kiadás</t>
  </si>
  <si>
    <t>helyi önkormányzati képviselő választás</t>
  </si>
  <si>
    <t>helyi önk-i képviselő választás</t>
  </si>
  <si>
    <t>óvodai nevelési programok komplex támogatása</t>
  </si>
  <si>
    <t>Gomba Község Önkormányzata bevételinek 2010 évi III. negyedéves teljesítése forrásonkénti részletezésben az önkormányzat önállóan és részben önállóan gazdálkodó költségvetési szervei szerint</t>
  </si>
  <si>
    <t xml:space="preserve">Gomba Község Önkormányzata önállóan és részben önállóan gazdálkodó költségvetési szervei működési és fenntartási előirányzatainak 2010. évi III. negyedéves teljesítése kiemelt előirányzatonkénti bontásban </t>
  </si>
  <si>
    <t>Gomba Község Önkormányzatának a felújítási előirányzatok célonkénti és  felhalmozási kiadások feladatonkénti részletezése            (2010. III. negyedéves teljesítési adatok)</t>
  </si>
  <si>
    <t>A polgármesteri hivatal költségvetési előirányzatai 2010. év III. negyedéves teljesítésének feladatonkénti bemutatása, külön tételben az általános és céltartalék meghatározásával</t>
  </si>
  <si>
    <t>óvodai nevelés komplex programjainak támogatása</t>
  </si>
  <si>
    <t>Polgármesteri Hivatal  módosított bevételi előirányzatinak III. negyedéves teljesítése összesen</t>
  </si>
  <si>
    <t>Polgármesteri Hivatal  módosított bevételi előirányzatinak III. negyedéves teljesítése %-ban összesen</t>
  </si>
  <si>
    <t>Gólyafészek Óvoda  módosított bevételi előirányzatinak III. negyedéves teljesítése összesen</t>
  </si>
  <si>
    <t>Az önkormányzat  módosított bevételi előirányzatinak III. negyedéves teljesítése összesen</t>
  </si>
  <si>
    <t>Az önkormányzat módosított bevételi előirányzatinak III. negyedéves teljesítése %-ban összesen</t>
  </si>
  <si>
    <t>Polgármesteri Hivatal  módosított kiadási előirányzatinak III. negyedéves teljesítése összesen</t>
  </si>
  <si>
    <t>Polgármesteri Hivatal  módosított kiadási előirányzatinak III. negyedéves teljesítése %-ban összesen</t>
  </si>
  <si>
    <t>Gólyafészek Óvoda  módosított kiadási előirányzatinak III. negyedéves teljesítése összesen</t>
  </si>
  <si>
    <t>Gólyafészek Óvoda  módosított kiadási előirányzatinak III. negyedéves teljesítése %-ban összesen</t>
  </si>
  <si>
    <t>Az önkormányzat  módosított kiadási előirányzatainak III. negyedéves teljesítése összesen</t>
  </si>
  <si>
    <t>Az önkormányzat módosított kiadási előirányzatinak III. negydéves teljesítése %-ban összesen</t>
  </si>
  <si>
    <t>bevételi előirányzatok III. negyedéves teljesítése</t>
  </si>
  <si>
    <t xml:space="preserve">bevételi előirányzatok III. negyedéves teljesítése %-ban </t>
  </si>
  <si>
    <t>kiadási előirányzatok III. negyedéves teljesítése</t>
  </si>
  <si>
    <t xml:space="preserve">kiadási előirányzatok III. negyedéves teljesítése %-ban </t>
  </si>
  <si>
    <t>Az önkormányzat módosított kiadási előirányzatinak III. negyedéves teljesítése %-ban összesen</t>
  </si>
  <si>
    <t>Gólyafészek Óvoda  módosított bevételi előirányzatinak III. negyedéves teljesítése      %-ban összesen</t>
  </si>
  <si>
    <t>Fesőfarkasdi iskolaépület karbantartása ÁFA</t>
  </si>
  <si>
    <t>Fesőfarkasdi iskolaépület karbantartása</t>
  </si>
  <si>
    <t>Fesőfarkasdi ravatalozó ajtó és előtető kbt.</t>
  </si>
  <si>
    <t>Fesőfarkasdi ravatalozó ajtó és előtető kbt. ÁFA</t>
  </si>
  <si>
    <t>Nádastó tisztítás</t>
  </si>
  <si>
    <t>Nádastó tisztítás ÁFA</t>
  </si>
  <si>
    <t>717/1-2-3 hrsz-ú ingatlanok vásárlása</t>
  </si>
  <si>
    <t>Deési Pál utcai és Gombai átvezetések járdaépítés (anyag)</t>
  </si>
  <si>
    <t>járdaépítés anyag ÁFA</t>
  </si>
  <si>
    <t>Gombai és Ibolya úti csapadékvíz elvezetés</t>
  </si>
  <si>
    <t>Gombai és Ibolya úti csapadékvíz elvezetés ÁFA</t>
  </si>
  <si>
    <t>Labdarugó pálya kialakítás</t>
  </si>
  <si>
    <t>Labdarugó pálya kialakítás ÁFA</t>
  </si>
  <si>
    <t>Kölcsey 33-35 előtti patfal omlás 133 hrsz + ÁFA (304)</t>
  </si>
  <si>
    <t>KEOP-7.1.3.0 pály.Helyi vízbázis kész.Alap+ÁFA</t>
  </si>
  <si>
    <t>Rodcont (műszaki ell.szerződés) hitelből</t>
  </si>
  <si>
    <t>Rodcont (műszaki ell.szerződés) TEUT támogatásból</t>
  </si>
  <si>
    <t>Rodcont (műszaki ell.szerződés)TEUT támogatásból Áfa</t>
  </si>
  <si>
    <t>Rodcont (műszaki ell.szerződés)Áfa hitelből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</si>
</sst>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8"/>
      <color indexed="9"/>
      <name val="Arial CE"/>
      <family val="2"/>
    </font>
    <font>
      <b/>
      <sz val="12"/>
      <name val="Arial CE"/>
      <family val="0"/>
    </font>
    <font>
      <b/>
      <sz val="12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0"/>
    </font>
    <font>
      <sz val="12"/>
      <name val="Arial CE"/>
      <family val="0"/>
    </font>
    <font>
      <i/>
      <sz val="1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2"/>
      <color indexed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Arial CE"/>
      <family val="2"/>
    </font>
    <font>
      <b/>
      <sz val="10"/>
      <name val="Times New Roman"/>
      <family val="1"/>
    </font>
    <font>
      <b/>
      <sz val="13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1"/>
      <name val="Arial CE"/>
      <family val="0"/>
    </font>
    <font>
      <b/>
      <sz val="8"/>
      <color indexed="10"/>
      <name val="Arial CE"/>
      <family val="2"/>
    </font>
    <font>
      <b/>
      <i/>
      <sz val="9"/>
      <name val="Arial CE"/>
      <family val="0"/>
    </font>
    <font>
      <sz val="11"/>
      <name val="Arial CE"/>
      <family val="2"/>
    </font>
    <font>
      <sz val="6"/>
      <color indexed="10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22"/>
      <name val="Arial CE"/>
      <family val="2"/>
    </font>
    <font>
      <sz val="10"/>
      <color indexed="22"/>
      <name val="Arial CE"/>
      <family val="2"/>
    </font>
    <font>
      <i/>
      <sz val="10"/>
      <color indexed="55"/>
      <name val="Arial CE"/>
      <family val="2"/>
    </font>
    <font>
      <b/>
      <sz val="14"/>
      <color indexed="10"/>
      <name val="Arial CE"/>
      <family val="0"/>
    </font>
    <font>
      <b/>
      <sz val="11"/>
      <color indexed="10"/>
      <name val="Arial CE"/>
      <family val="0"/>
    </font>
    <font>
      <b/>
      <i/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 CE"/>
      <family val="0"/>
    </font>
    <font>
      <i/>
      <sz val="10"/>
      <color theme="0" tint="-0.1499900072813034"/>
      <name val="Arial CE"/>
      <family val="2"/>
    </font>
    <font>
      <sz val="10"/>
      <color theme="0" tint="-0.1499900072813034"/>
      <name val="Arial CE"/>
      <family val="2"/>
    </font>
    <font>
      <i/>
      <sz val="10"/>
      <color theme="0" tint="-0.24997000396251678"/>
      <name val="Arial CE"/>
      <family val="2"/>
    </font>
    <font>
      <sz val="8"/>
      <color rgb="FFFF0000"/>
      <name val="Arial CE"/>
      <family val="2"/>
    </font>
    <font>
      <b/>
      <sz val="9"/>
      <color rgb="FFFF0000"/>
      <name val="Arial CE"/>
      <family val="2"/>
    </font>
    <font>
      <b/>
      <sz val="14"/>
      <color rgb="FFFF0000"/>
      <name val="Arial CE"/>
      <family val="0"/>
    </font>
    <font>
      <b/>
      <sz val="11"/>
      <color rgb="FFFF0000"/>
      <name val="Arial CE"/>
      <family val="0"/>
    </font>
    <font>
      <b/>
      <i/>
      <sz val="10"/>
      <color rgb="FFFF0000"/>
      <name val="Arial CE"/>
      <family val="0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thin">
        <color indexed="8"/>
      </top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thin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441">
    <xf numFmtId="0" fontId="0" fillId="0" borderId="0" xfId="0" applyFont="1" applyAlignment="1">
      <alignment/>
    </xf>
    <xf numFmtId="0" fontId="3" fillId="0" borderId="0" xfId="58" applyFont="1" applyAlignment="1">
      <alignment vertical="center" wrapText="1"/>
      <protection/>
    </xf>
    <xf numFmtId="0" fontId="4" fillId="0" borderId="0" xfId="58" applyFont="1">
      <alignment/>
      <protection/>
    </xf>
    <xf numFmtId="0" fontId="5" fillId="0" borderId="0" xfId="58" applyFont="1" applyAlignment="1">
      <alignment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6" fillId="0" borderId="12" xfId="58" applyFont="1" applyBorder="1">
      <alignment/>
      <protection/>
    </xf>
    <xf numFmtId="0" fontId="8" fillId="0" borderId="11" xfId="58" applyFont="1" applyBorder="1" applyAlignment="1">
      <alignment horizontal="center" vertical="center" wrapText="1"/>
      <protection/>
    </xf>
    <xf numFmtId="0" fontId="6" fillId="0" borderId="0" xfId="58" applyFont="1">
      <alignment/>
      <protection/>
    </xf>
    <xf numFmtId="1" fontId="9" fillId="33" borderId="11" xfId="58" applyNumberFormat="1" applyFont="1" applyFill="1" applyBorder="1" applyAlignment="1">
      <alignment horizontal="center" vertical="center" wrapText="1"/>
      <protection/>
    </xf>
    <xf numFmtId="1" fontId="9" fillId="33" borderId="13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3" fontId="4" fillId="0" borderId="0" xfId="58" applyNumberFormat="1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4" fillId="34" borderId="11" xfId="58" applyFont="1" applyFill="1" applyBorder="1">
      <alignment/>
      <protection/>
    </xf>
    <xf numFmtId="0" fontId="3" fillId="34" borderId="10" xfId="58" applyFont="1" applyFill="1" applyBorder="1" applyAlignment="1">
      <alignment/>
      <protection/>
    </xf>
    <xf numFmtId="0" fontId="3" fillId="34" borderId="14" xfId="58" applyFont="1" applyFill="1" applyBorder="1" applyAlignment="1">
      <alignment/>
      <protection/>
    </xf>
    <xf numFmtId="0" fontId="3" fillId="34" borderId="15" xfId="58" applyFont="1" applyFill="1" applyBorder="1" applyAlignment="1">
      <alignment/>
      <protection/>
    </xf>
    <xf numFmtId="3" fontId="4" fillId="0" borderId="0" xfId="58" applyNumberFormat="1" applyFont="1">
      <alignment/>
      <protection/>
    </xf>
    <xf numFmtId="0" fontId="4" fillId="0" borderId="11" xfId="58" applyFont="1" applyBorder="1">
      <alignment/>
      <protection/>
    </xf>
    <xf numFmtId="3" fontId="4" fillId="35" borderId="11" xfId="58" applyNumberFormat="1" applyFont="1" applyFill="1" applyBorder="1" applyProtection="1">
      <alignment/>
      <protection locked="0"/>
    </xf>
    <xf numFmtId="3" fontId="4" fillId="36" borderId="11" xfId="58" applyNumberFormat="1" applyFont="1" applyFill="1" applyBorder="1">
      <alignment/>
      <protection/>
    </xf>
    <xf numFmtId="0" fontId="5" fillId="0" borderId="11" xfId="58" applyFont="1" applyBorder="1">
      <alignment/>
      <protection/>
    </xf>
    <xf numFmtId="3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3" fillId="37" borderId="11" xfId="58" applyFont="1" applyFill="1" applyBorder="1">
      <alignment/>
      <protection/>
    </xf>
    <xf numFmtId="3" fontId="10" fillId="37" borderId="11" xfId="58" applyNumberFormat="1" applyFont="1" applyFill="1" applyBorder="1">
      <alignment/>
      <protection/>
    </xf>
    <xf numFmtId="3" fontId="3" fillId="0" borderId="0" xfId="58" applyNumberFormat="1" applyFont="1">
      <alignment/>
      <protection/>
    </xf>
    <xf numFmtId="3" fontId="11" fillId="0" borderId="0" xfId="58" applyNumberFormat="1" applyFont="1" applyFill="1" applyBorder="1">
      <alignment/>
      <protection/>
    </xf>
    <xf numFmtId="0" fontId="3" fillId="0" borderId="0" xfId="58" applyFont="1">
      <alignment/>
      <protection/>
    </xf>
    <xf numFmtId="0" fontId="6" fillId="0" borderId="11" xfId="58" applyFont="1" applyBorder="1">
      <alignment/>
      <protection/>
    </xf>
    <xf numFmtId="3" fontId="6" fillId="0" borderId="0" xfId="58" applyNumberFormat="1" applyFont="1">
      <alignment/>
      <protection/>
    </xf>
    <xf numFmtId="0" fontId="3" fillId="34" borderId="11" xfId="58" applyFont="1" applyFill="1" applyBorder="1">
      <alignment/>
      <protection/>
    </xf>
    <xf numFmtId="0" fontId="3" fillId="34" borderId="11" xfId="58" applyFont="1" applyFill="1" applyBorder="1" applyAlignment="1">
      <alignment vertical="center"/>
      <protection/>
    </xf>
    <xf numFmtId="3" fontId="3" fillId="0" borderId="0" xfId="58" applyNumberFormat="1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4" fillId="0" borderId="11" xfId="58" applyFont="1" applyBorder="1" applyAlignment="1">
      <alignment vertical="center" wrapText="1"/>
      <protection/>
    </xf>
    <xf numFmtId="0" fontId="3" fillId="37" borderId="11" xfId="58" applyFont="1" applyFill="1" applyBorder="1" applyAlignment="1">
      <alignment wrapText="1"/>
      <protection/>
    </xf>
    <xf numFmtId="3" fontId="3" fillId="38" borderId="0" xfId="58" applyNumberFormat="1" applyFont="1" applyFill="1">
      <alignment/>
      <protection/>
    </xf>
    <xf numFmtId="3" fontId="10" fillId="36" borderId="11" xfId="58" applyNumberFormat="1" applyFont="1" applyFill="1" applyBorder="1">
      <alignment/>
      <protection/>
    </xf>
    <xf numFmtId="3" fontId="78" fillId="36" borderId="11" xfId="58" applyNumberFormat="1" applyFont="1" applyFill="1" applyBorder="1">
      <alignment/>
      <protection/>
    </xf>
    <xf numFmtId="3" fontId="12" fillId="0" borderId="0" xfId="58" applyNumberFormat="1" applyFont="1" applyFill="1">
      <alignment/>
      <protection/>
    </xf>
    <xf numFmtId="3" fontId="13" fillId="0" borderId="0" xfId="58" applyNumberFormat="1" applyFont="1" applyFill="1">
      <alignment/>
      <protection/>
    </xf>
    <xf numFmtId="3" fontId="3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0" fontId="10" fillId="0" borderId="16" xfId="58" applyFont="1" applyFill="1" applyBorder="1" applyAlignment="1">
      <alignment/>
      <protection/>
    </xf>
    <xf numFmtId="3" fontId="10" fillId="8" borderId="12" xfId="58" applyNumberFormat="1" applyFont="1" applyFill="1" applyBorder="1" applyAlignment="1">
      <alignment wrapText="1"/>
      <protection/>
    </xf>
    <xf numFmtId="3" fontId="14" fillId="8" borderId="12" xfId="58" applyNumberFormat="1" applyFont="1" applyFill="1" applyBorder="1">
      <alignment/>
      <protection/>
    </xf>
    <xf numFmtId="3" fontId="10" fillId="0" borderId="0" xfId="58" applyNumberFormat="1" applyFont="1" applyFill="1" applyBorder="1" applyAlignment="1">
      <alignment/>
      <protection/>
    </xf>
    <xf numFmtId="0" fontId="10" fillId="0" borderId="0" xfId="58" applyFont="1" applyFill="1" applyBorder="1" applyAlignment="1">
      <alignment/>
      <protection/>
    </xf>
    <xf numFmtId="3" fontId="10" fillId="0" borderId="0" xfId="58" applyNumberFormat="1" applyFont="1" applyFill="1">
      <alignment/>
      <protection/>
    </xf>
    <xf numFmtId="0" fontId="10" fillId="0" borderId="0" xfId="58" applyFont="1" applyFill="1">
      <alignment/>
      <protection/>
    </xf>
    <xf numFmtId="0" fontId="3" fillId="0" borderId="16" xfId="58" applyFont="1" applyFill="1" applyBorder="1" applyAlignment="1">
      <alignment/>
      <protection/>
    </xf>
    <xf numFmtId="3" fontId="3" fillId="0" borderId="0" xfId="58" applyNumberFormat="1" applyFont="1" applyFill="1" applyAlignment="1">
      <alignment wrapText="1"/>
      <protection/>
    </xf>
    <xf numFmtId="0" fontId="3" fillId="0" borderId="0" xfId="58" applyFont="1" applyFill="1" applyBorder="1" applyAlignment="1">
      <alignment/>
      <protection/>
    </xf>
    <xf numFmtId="3" fontId="79" fillId="0" borderId="0" xfId="58" applyNumberFormat="1" applyFont="1">
      <alignment/>
      <protection/>
    </xf>
    <xf numFmtId="3" fontId="80" fillId="0" borderId="0" xfId="58" applyNumberFormat="1" applyFont="1">
      <alignment/>
      <protection/>
    </xf>
    <xf numFmtId="0" fontId="15" fillId="0" borderId="0" xfId="58" applyFont="1" applyFill="1" applyBorder="1" applyAlignment="1">
      <alignment/>
      <protection/>
    </xf>
    <xf numFmtId="0" fontId="4" fillId="0" borderId="0" xfId="58" applyFont="1" applyBorder="1">
      <alignment/>
      <protection/>
    </xf>
    <xf numFmtId="3" fontId="16" fillId="0" borderId="0" xfId="58" applyNumberFormat="1" applyFont="1" applyBorder="1">
      <alignment/>
      <protection/>
    </xf>
    <xf numFmtId="3" fontId="4" fillId="0" borderId="0" xfId="58" applyNumberFormat="1" applyFont="1" applyBorder="1">
      <alignment/>
      <protection/>
    </xf>
    <xf numFmtId="3" fontId="17" fillId="0" borderId="0" xfId="58" applyNumberFormat="1" applyFont="1" applyBorder="1">
      <alignment/>
      <protection/>
    </xf>
    <xf numFmtId="49" fontId="4" fillId="0" borderId="0" xfId="58" applyNumberFormat="1" applyFont="1">
      <alignment/>
      <protection/>
    </xf>
    <xf numFmtId="0" fontId="5" fillId="0" borderId="11" xfId="58" applyFont="1" applyBorder="1" applyAlignment="1">
      <alignment vertical="center" wrapText="1"/>
      <protection/>
    </xf>
    <xf numFmtId="0" fontId="3" fillId="37" borderId="11" xfId="58" applyFont="1" applyFill="1" applyBorder="1" applyAlignment="1">
      <alignment vertical="center" wrapText="1"/>
      <protection/>
    </xf>
    <xf numFmtId="3" fontId="7" fillId="0" borderId="0" xfId="58" applyNumberFormat="1" applyFont="1" applyAlignment="1">
      <alignment horizontal="left"/>
      <protection/>
    </xf>
    <xf numFmtId="3" fontId="3" fillId="0" borderId="0" xfId="58" applyNumberFormat="1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3" fontId="18" fillId="35" borderId="11" xfId="58" applyNumberFormat="1" applyFont="1" applyFill="1" applyBorder="1" applyProtection="1">
      <alignment/>
      <protection locked="0"/>
    </xf>
    <xf numFmtId="3" fontId="3" fillId="0" borderId="0" xfId="58" applyNumberFormat="1" applyFont="1" applyFill="1" applyAlignment="1">
      <alignment horizontal="left"/>
      <protection/>
    </xf>
    <xf numFmtId="0" fontId="3" fillId="0" borderId="0" xfId="58" applyFont="1" applyFill="1" applyAlignment="1">
      <alignment horizontal="left"/>
      <protection/>
    </xf>
    <xf numFmtId="3" fontId="14" fillId="8" borderId="12" xfId="58" applyNumberFormat="1" applyFont="1" applyFill="1" applyBorder="1" applyAlignment="1">
      <alignment wrapText="1"/>
      <protection/>
    </xf>
    <xf numFmtId="0" fontId="2" fillId="0" borderId="0" xfId="58">
      <alignment/>
      <protection/>
    </xf>
    <xf numFmtId="0" fontId="19" fillId="0" borderId="0" xfId="58" applyFont="1">
      <alignment/>
      <protection/>
    </xf>
    <xf numFmtId="3" fontId="19" fillId="0" borderId="0" xfId="58" applyNumberFormat="1" applyFont="1">
      <alignment/>
      <protection/>
    </xf>
    <xf numFmtId="3" fontId="81" fillId="0" borderId="0" xfId="58" applyNumberFormat="1" applyFont="1">
      <alignment/>
      <protection/>
    </xf>
    <xf numFmtId="3" fontId="2" fillId="0" borderId="0" xfId="58" applyNumberFormat="1">
      <alignment/>
      <protection/>
    </xf>
    <xf numFmtId="0" fontId="5" fillId="0" borderId="0" xfId="58" applyFont="1" applyAlignment="1">
      <alignment horizontal="right"/>
      <protection/>
    </xf>
    <xf numFmtId="0" fontId="18" fillId="0" borderId="0" xfId="58" applyFont="1" applyAlignment="1">
      <alignment vertical="center"/>
      <protection/>
    </xf>
    <xf numFmtId="0" fontId="14" fillId="0" borderId="0" xfId="58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/>
      <protection/>
    </xf>
    <xf numFmtId="0" fontId="11" fillId="0" borderId="0" xfId="58" applyFont="1" applyAlignment="1">
      <alignment horizontal="right" vertical="center"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2" xfId="58" applyFont="1" applyBorder="1">
      <alignment/>
      <protection/>
    </xf>
    <xf numFmtId="0" fontId="18" fillId="0" borderId="12" xfId="58" applyFont="1" applyBorder="1" applyAlignment="1">
      <alignment vertical="center"/>
      <protection/>
    </xf>
    <xf numFmtId="3" fontId="18" fillId="0" borderId="12" xfId="58" applyNumberFormat="1" applyFont="1" applyBorder="1" applyAlignment="1">
      <alignment vertical="center"/>
      <protection/>
    </xf>
    <xf numFmtId="0" fontId="27" fillId="0" borderId="0" xfId="58" applyFont="1">
      <alignment/>
      <protection/>
    </xf>
    <xf numFmtId="0" fontId="28" fillId="36" borderId="12" xfId="58" applyFont="1" applyFill="1" applyBorder="1" applyAlignment="1">
      <alignment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3" fontId="25" fillId="36" borderId="0" xfId="58" applyNumberFormat="1" applyFont="1" applyFill="1" applyBorder="1" applyAlignment="1">
      <alignment horizontal="center" vertical="center"/>
      <protection/>
    </xf>
    <xf numFmtId="0" fontId="24" fillId="0" borderId="0" xfId="58" applyFont="1" applyBorder="1" applyAlignment="1">
      <alignment horizontal="center" vertical="center"/>
      <protection/>
    </xf>
    <xf numFmtId="0" fontId="25" fillId="0" borderId="0" xfId="58" applyFont="1" applyBorder="1" applyAlignment="1">
      <alignment horizontal="center" vertical="center" wrapText="1"/>
      <protection/>
    </xf>
    <xf numFmtId="3" fontId="18" fillId="0" borderId="0" xfId="58" applyNumberFormat="1" applyFont="1" applyBorder="1" applyAlignment="1">
      <alignment vertical="center"/>
      <protection/>
    </xf>
    <xf numFmtId="3" fontId="28" fillId="36" borderId="12" xfId="58" applyNumberFormat="1" applyFont="1" applyFill="1" applyBorder="1" applyAlignment="1">
      <alignment horizontal="center" vertical="center" wrapText="1"/>
      <protection/>
    </xf>
    <xf numFmtId="10" fontId="25" fillId="36" borderId="12" xfId="58" applyNumberFormat="1" applyFont="1" applyFill="1" applyBorder="1" applyAlignment="1">
      <alignment horizontal="center" vertical="center"/>
      <protection/>
    </xf>
    <xf numFmtId="3" fontId="29" fillId="0" borderId="0" xfId="58" applyNumberFormat="1" applyFont="1" applyFill="1" applyBorder="1" applyAlignment="1">
      <alignment horizontal="center" vertical="center"/>
      <protection/>
    </xf>
    <xf numFmtId="3" fontId="18" fillId="0" borderId="0" xfId="58" applyNumberFormat="1" applyFont="1" applyAlignment="1">
      <alignment vertical="center"/>
      <protection/>
    </xf>
    <xf numFmtId="0" fontId="25" fillId="0" borderId="0" xfId="58" applyFont="1" applyBorder="1" applyAlignment="1">
      <alignment horizontal="center" wrapText="1"/>
      <protection/>
    </xf>
    <xf numFmtId="0" fontId="30" fillId="0" borderId="17" xfId="58" applyFont="1" applyBorder="1" applyAlignment="1">
      <alignment/>
      <protection/>
    </xf>
    <xf numFmtId="0" fontId="30" fillId="0" borderId="0" xfId="58" applyFont="1" applyBorder="1" applyAlignment="1">
      <alignment/>
      <protection/>
    </xf>
    <xf numFmtId="0" fontId="3" fillId="34" borderId="16" xfId="58" applyFont="1" applyFill="1" applyBorder="1" applyAlignment="1">
      <alignment horizontal="left"/>
      <protection/>
    </xf>
    <xf numFmtId="0" fontId="3" fillId="34" borderId="0" xfId="58" applyFont="1" applyFill="1" applyBorder="1" applyAlignment="1">
      <alignment horizontal="left"/>
      <protection/>
    </xf>
    <xf numFmtId="0" fontId="4" fillId="0" borderId="10" xfId="58" applyFont="1" applyBorder="1">
      <alignment/>
      <protection/>
    </xf>
    <xf numFmtId="0" fontId="4" fillId="0" borderId="12" xfId="58" applyFont="1" applyBorder="1">
      <alignment/>
      <protection/>
    </xf>
    <xf numFmtId="3" fontId="4" fillId="0" borderId="12" xfId="58" applyNumberFormat="1" applyFont="1" applyFill="1" applyBorder="1" applyAlignment="1">
      <alignment/>
      <protection/>
    </xf>
    <xf numFmtId="10" fontId="4" fillId="0" borderId="12" xfId="58" applyNumberFormat="1" applyFont="1" applyFill="1" applyBorder="1" applyAlignment="1">
      <alignment/>
      <protection/>
    </xf>
    <xf numFmtId="3" fontId="31" fillId="0" borderId="18" xfId="58" applyNumberFormat="1" applyFont="1" applyBorder="1">
      <alignment/>
      <protection/>
    </xf>
    <xf numFmtId="3" fontId="31" fillId="0" borderId="12" xfId="58" applyNumberFormat="1" applyFont="1" applyBorder="1">
      <alignment/>
      <protection/>
    </xf>
    <xf numFmtId="10" fontId="3" fillId="0" borderId="12" xfId="58" applyNumberFormat="1" applyFont="1" applyFill="1" applyBorder="1" applyAlignment="1">
      <alignment/>
      <protection/>
    </xf>
    <xf numFmtId="0" fontId="4" fillId="19" borderId="12" xfId="58" applyFont="1" applyFill="1" applyBorder="1">
      <alignment/>
      <protection/>
    </xf>
    <xf numFmtId="10" fontId="4" fillId="36" borderId="12" xfId="58" applyNumberFormat="1" applyFont="1" applyFill="1" applyBorder="1">
      <alignment/>
      <protection/>
    </xf>
    <xf numFmtId="0" fontId="5" fillId="0" borderId="10" xfId="58" applyFont="1" applyBorder="1">
      <alignment/>
      <protection/>
    </xf>
    <xf numFmtId="0" fontId="3" fillId="0" borderId="11" xfId="58" applyFont="1" applyBorder="1">
      <alignment/>
      <protection/>
    </xf>
    <xf numFmtId="0" fontId="3" fillId="37" borderId="10" xfId="58" applyFont="1" applyFill="1" applyBorder="1">
      <alignment/>
      <protection/>
    </xf>
    <xf numFmtId="0" fontId="3" fillId="37" borderId="12" xfId="58" applyFont="1" applyFill="1" applyBorder="1">
      <alignment/>
      <protection/>
    </xf>
    <xf numFmtId="10" fontId="3" fillId="39" borderId="12" xfId="58" applyNumberFormat="1" applyFont="1" applyFill="1" applyBorder="1" applyAlignment="1">
      <alignment/>
      <protection/>
    </xf>
    <xf numFmtId="3" fontId="3" fillId="37" borderId="17" xfId="58" applyNumberFormat="1" applyFont="1" applyFill="1" applyBorder="1" applyAlignment="1">
      <alignment/>
      <protection/>
    </xf>
    <xf numFmtId="3" fontId="3" fillId="37" borderId="12" xfId="58" applyNumberFormat="1" applyFont="1" applyFill="1" applyBorder="1" applyAlignment="1">
      <alignment/>
      <protection/>
    </xf>
    <xf numFmtId="10" fontId="4" fillId="40" borderId="12" xfId="58" applyNumberFormat="1" applyFont="1" applyFill="1" applyBorder="1">
      <alignment/>
      <protection/>
    </xf>
    <xf numFmtId="10" fontId="4" fillId="0" borderId="18" xfId="58" applyNumberFormat="1" applyFont="1" applyFill="1" applyBorder="1" applyAlignment="1">
      <alignment/>
      <protection/>
    </xf>
    <xf numFmtId="3" fontId="4" fillId="0" borderId="12" xfId="58" applyNumberFormat="1" applyFont="1" applyBorder="1">
      <alignment/>
      <protection/>
    </xf>
    <xf numFmtId="3" fontId="4" fillId="19" borderId="12" xfId="58" applyNumberFormat="1" applyFont="1" applyFill="1" applyBorder="1">
      <alignment/>
      <protection/>
    </xf>
    <xf numFmtId="10" fontId="3" fillId="39" borderId="18" xfId="58" applyNumberFormat="1" applyFont="1" applyFill="1" applyBorder="1" applyAlignment="1">
      <alignment/>
      <protection/>
    </xf>
    <xf numFmtId="3" fontId="3" fillId="37" borderId="12" xfId="58" applyNumberFormat="1" applyFont="1" applyFill="1" applyBorder="1">
      <alignment/>
      <protection/>
    </xf>
    <xf numFmtId="3" fontId="3" fillId="0" borderId="12" xfId="58" applyNumberFormat="1" applyFont="1" applyFill="1" applyBorder="1" applyAlignment="1">
      <alignment/>
      <protection/>
    </xf>
    <xf numFmtId="0" fontId="6" fillId="0" borderId="10" xfId="58" applyFont="1" applyBorder="1">
      <alignment/>
      <protection/>
    </xf>
    <xf numFmtId="3" fontId="31" fillId="0" borderId="15" xfId="58" applyNumberFormat="1" applyFont="1" applyBorder="1">
      <alignment/>
      <protection/>
    </xf>
    <xf numFmtId="0" fontId="5" fillId="19" borderId="12" xfId="58" applyFont="1" applyFill="1" applyBorder="1">
      <alignment/>
      <protection/>
    </xf>
    <xf numFmtId="3" fontId="31" fillId="37" borderId="15" xfId="58" applyNumberFormat="1" applyFont="1" applyFill="1" applyBorder="1">
      <alignment/>
      <protection/>
    </xf>
    <xf numFmtId="0" fontId="4" fillId="0" borderId="11" xfId="58" applyFont="1" applyBorder="1" applyAlignment="1">
      <alignment vertical="center"/>
      <protection/>
    </xf>
    <xf numFmtId="0" fontId="4" fillId="0" borderId="10" xfId="58" applyFont="1" applyBorder="1" applyAlignment="1">
      <alignment vertical="center" wrapText="1"/>
      <protection/>
    </xf>
    <xf numFmtId="3" fontId="4" fillId="36" borderId="12" xfId="58" applyNumberFormat="1" applyFont="1" applyFill="1" applyBorder="1">
      <alignment/>
      <protection/>
    </xf>
    <xf numFmtId="0" fontId="3" fillId="0" borderId="11" xfId="58" applyFont="1" applyBorder="1" applyAlignment="1">
      <alignment vertical="center"/>
      <protection/>
    </xf>
    <xf numFmtId="0" fontId="3" fillId="37" borderId="10" xfId="58" applyFont="1" applyFill="1" applyBorder="1" applyAlignment="1">
      <alignment wrapText="1"/>
      <protection/>
    </xf>
    <xf numFmtId="0" fontId="3" fillId="37" borderId="12" xfId="58" applyFont="1" applyFill="1" applyBorder="1" applyAlignment="1">
      <alignment wrapText="1"/>
      <protection/>
    </xf>
    <xf numFmtId="10" fontId="3" fillId="37" borderId="12" xfId="58" applyNumberFormat="1" applyFont="1" applyFill="1" applyBorder="1" applyAlignment="1">
      <alignment/>
      <protection/>
    </xf>
    <xf numFmtId="10" fontId="31" fillId="0" borderId="15" xfId="58" applyNumberFormat="1" applyFont="1" applyBorder="1">
      <alignment/>
      <protection/>
    </xf>
    <xf numFmtId="10" fontId="3" fillId="37" borderId="12" xfId="58" applyNumberFormat="1" applyFont="1" applyFill="1" applyBorder="1">
      <alignment/>
      <protection/>
    </xf>
    <xf numFmtId="3" fontId="3" fillId="36" borderId="12" xfId="58" applyNumberFormat="1" applyFont="1" applyFill="1" applyBorder="1" applyAlignment="1">
      <alignment/>
      <protection/>
    </xf>
    <xf numFmtId="3" fontId="7" fillId="36" borderId="12" xfId="58" applyNumberFormat="1" applyFont="1" applyFill="1" applyBorder="1">
      <alignment/>
      <protection/>
    </xf>
    <xf numFmtId="10" fontId="7" fillId="36" borderId="12" xfId="58" applyNumberFormat="1" applyFont="1" applyFill="1" applyBorder="1">
      <alignment/>
      <protection/>
    </xf>
    <xf numFmtId="3" fontId="11" fillId="0" borderId="0" xfId="58" applyNumberFormat="1" applyFont="1">
      <alignment/>
      <protection/>
    </xf>
    <xf numFmtId="3" fontId="32" fillId="0" borderId="0" xfId="58" applyNumberFormat="1" applyFont="1">
      <alignment/>
      <protection/>
    </xf>
    <xf numFmtId="3" fontId="31" fillId="0" borderId="0" xfId="58" applyNumberFormat="1" applyFont="1">
      <alignment/>
      <protection/>
    </xf>
    <xf numFmtId="3" fontId="11" fillId="36" borderId="11" xfId="58" applyNumberFormat="1" applyFont="1" applyFill="1" applyBorder="1">
      <alignment/>
      <protection/>
    </xf>
    <xf numFmtId="2" fontId="10" fillId="35" borderId="11" xfId="58" applyNumberFormat="1" applyFont="1" applyFill="1" applyBorder="1" applyAlignment="1" applyProtection="1">
      <alignment horizontal="right"/>
      <protection locked="0"/>
    </xf>
    <xf numFmtId="1" fontId="11" fillId="35" borderId="11" xfId="58" applyNumberFormat="1" applyFont="1" applyFill="1" applyBorder="1" applyAlignment="1" applyProtection="1">
      <alignment horizontal="right"/>
      <protection locked="0"/>
    </xf>
    <xf numFmtId="1" fontId="10" fillId="35" borderId="11" xfId="58" applyNumberFormat="1" applyFont="1" applyFill="1" applyBorder="1" applyAlignment="1" applyProtection="1">
      <alignment horizontal="right"/>
      <protection locked="0"/>
    </xf>
    <xf numFmtId="3" fontId="10" fillId="35" borderId="11" xfId="58" applyNumberFormat="1" applyFont="1" applyFill="1" applyBorder="1" applyAlignment="1" applyProtection="1">
      <alignment horizontal="right"/>
      <protection locked="0"/>
    </xf>
    <xf numFmtId="2" fontId="11" fillId="35" borderId="11" xfId="58" applyNumberFormat="1" applyFont="1" applyFill="1" applyBorder="1" applyAlignment="1" applyProtection="1">
      <alignment horizontal="right"/>
      <protection locked="0"/>
    </xf>
    <xf numFmtId="3" fontId="11" fillId="35" borderId="11" xfId="58" applyNumberFormat="1" applyFont="1" applyFill="1" applyBorder="1" applyAlignment="1" applyProtection="1">
      <alignment horizontal="right"/>
      <protection locked="0"/>
    </xf>
    <xf numFmtId="3" fontId="4" fillId="35" borderId="11" xfId="58" applyNumberFormat="1" applyFont="1" applyFill="1" applyBorder="1" applyProtection="1">
      <alignment/>
      <protection/>
    </xf>
    <xf numFmtId="3" fontId="10" fillId="35" borderId="11" xfId="58" applyNumberFormat="1" applyFont="1" applyFill="1" applyBorder="1" applyAlignment="1" applyProtection="1">
      <alignment horizontal="right"/>
      <protection/>
    </xf>
    <xf numFmtId="3" fontId="82" fillId="36" borderId="11" xfId="58" applyNumberFormat="1" applyFont="1" applyFill="1" applyBorder="1">
      <alignment/>
      <protection/>
    </xf>
    <xf numFmtId="3" fontId="83" fillId="37" borderId="11" xfId="58" applyNumberFormat="1" applyFont="1" applyFill="1" applyBorder="1">
      <alignment/>
      <protection/>
    </xf>
    <xf numFmtId="3" fontId="10" fillId="36" borderId="11" xfId="58" applyNumberFormat="1" applyFont="1" applyFill="1" applyBorder="1">
      <alignment/>
      <protection/>
    </xf>
    <xf numFmtId="3" fontId="14" fillId="36" borderId="11" xfId="58" applyNumberFormat="1" applyFont="1" applyFill="1" applyBorder="1">
      <alignment/>
      <protection/>
    </xf>
    <xf numFmtId="3" fontId="10" fillId="0" borderId="19" xfId="58" applyNumberFormat="1" applyFont="1" applyFill="1" applyBorder="1">
      <alignment/>
      <protection/>
    </xf>
    <xf numFmtId="3" fontId="10" fillId="8" borderId="12" xfId="58" applyNumberFormat="1" applyFont="1" applyFill="1" applyBorder="1" applyAlignment="1">
      <alignment/>
      <protection/>
    </xf>
    <xf numFmtId="3" fontId="84" fillId="8" borderId="12" xfId="58" applyNumberFormat="1" applyFont="1" applyFill="1" applyBorder="1">
      <alignment/>
      <protection/>
    </xf>
    <xf numFmtId="3" fontId="11" fillId="37" borderId="11" xfId="58" applyNumberFormat="1" applyFont="1" applyFill="1" applyBorder="1">
      <alignment/>
      <protection/>
    </xf>
    <xf numFmtId="3" fontId="10" fillId="36" borderId="11" xfId="58" applyNumberFormat="1" applyFont="1" applyFill="1" applyBorder="1" applyAlignment="1">
      <alignment horizontal="right"/>
      <protection/>
    </xf>
    <xf numFmtId="3" fontId="14" fillId="36" borderId="11" xfId="58" applyNumberFormat="1" applyFont="1" applyFill="1" applyBorder="1" applyAlignment="1">
      <alignment horizontal="right"/>
      <protection/>
    </xf>
    <xf numFmtId="3" fontId="10" fillId="0" borderId="11" xfId="58" applyNumberFormat="1" applyFont="1" applyFill="1" applyBorder="1" applyAlignment="1">
      <alignment horizontal="right"/>
      <protection/>
    </xf>
    <xf numFmtId="3" fontId="31" fillId="37" borderId="20" xfId="58" applyNumberFormat="1" applyFont="1" applyFill="1" applyBorder="1">
      <alignment/>
      <protection/>
    </xf>
    <xf numFmtId="0" fontId="5" fillId="0" borderId="0" xfId="57" applyFont="1" applyAlignment="1">
      <alignment/>
      <protection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0" fontId="3" fillId="0" borderId="0" xfId="57" applyFont="1" applyAlignment="1">
      <alignment vertical="center" wrapText="1"/>
      <protection/>
    </xf>
    <xf numFmtId="0" fontId="30" fillId="0" borderId="17" xfId="57" applyFont="1" applyBorder="1" applyAlignment="1">
      <alignment/>
      <protection/>
    </xf>
    <xf numFmtId="0" fontId="6" fillId="0" borderId="0" xfId="57" applyFont="1">
      <alignment/>
      <protection/>
    </xf>
    <xf numFmtId="0" fontId="4" fillId="0" borderId="0" xfId="57" applyFont="1" applyAlignment="1">
      <alignment horizontal="center" vertical="center" wrapText="1"/>
      <protection/>
    </xf>
    <xf numFmtId="3" fontId="4" fillId="0" borderId="0" xfId="57" applyNumberFormat="1" applyFont="1">
      <alignment/>
      <protection/>
    </xf>
    <xf numFmtId="0" fontId="4" fillId="34" borderId="11" xfId="57" applyFont="1" applyFill="1" applyBorder="1">
      <alignment/>
      <protection/>
    </xf>
    <xf numFmtId="0" fontId="4" fillId="0" borderId="11" xfId="57" applyFont="1" applyBorder="1">
      <alignment/>
      <protection/>
    </xf>
    <xf numFmtId="3" fontId="11" fillId="0" borderId="11" xfId="57" applyNumberFormat="1" applyFont="1" applyBorder="1">
      <alignment/>
      <protection/>
    </xf>
    <xf numFmtId="10" fontId="11" fillId="0" borderId="11" xfId="57" applyNumberFormat="1" applyFont="1" applyBorder="1">
      <alignment/>
      <protection/>
    </xf>
    <xf numFmtId="3" fontId="32" fillId="0" borderId="11" xfId="57" applyNumberFormat="1" applyFont="1" applyBorder="1">
      <alignment/>
      <protection/>
    </xf>
    <xf numFmtId="10" fontId="4" fillId="41" borderId="12" xfId="57" applyNumberFormat="1" applyFont="1" applyFill="1" applyBorder="1">
      <alignment/>
      <protection/>
    </xf>
    <xf numFmtId="0" fontId="6" fillId="0" borderId="11" xfId="57" applyFont="1" applyBorder="1">
      <alignment/>
      <protection/>
    </xf>
    <xf numFmtId="3" fontId="6" fillId="0" borderId="11" xfId="57" applyNumberFormat="1" applyFont="1" applyBorder="1">
      <alignment/>
      <protection/>
    </xf>
    <xf numFmtId="3" fontId="6" fillId="0" borderId="0" xfId="57" applyNumberFormat="1" applyFont="1">
      <alignment/>
      <protection/>
    </xf>
    <xf numFmtId="0" fontId="3" fillId="37" borderId="11" xfId="57" applyFont="1" applyFill="1" applyBorder="1">
      <alignment/>
      <protection/>
    </xf>
    <xf numFmtId="0" fontId="3" fillId="37" borderId="11" xfId="57" applyFont="1" applyFill="1" applyBorder="1">
      <alignment/>
      <protection/>
    </xf>
    <xf numFmtId="3" fontId="3" fillId="37" borderId="11" xfId="57" applyNumberFormat="1" applyFont="1" applyFill="1" applyBorder="1">
      <alignment/>
      <protection/>
    </xf>
    <xf numFmtId="10" fontId="10" fillId="39" borderId="11" xfId="57" applyNumberFormat="1" applyFont="1" applyFill="1" applyBorder="1">
      <alignment/>
      <protection/>
    </xf>
    <xf numFmtId="3" fontId="10" fillId="37" borderId="11" xfId="57" applyNumberFormat="1" applyFont="1" applyFill="1" applyBorder="1">
      <alignment/>
      <protection/>
    </xf>
    <xf numFmtId="3" fontId="35" fillId="39" borderId="11" xfId="57" applyNumberFormat="1" applyFont="1" applyFill="1" applyBorder="1">
      <alignment/>
      <protection/>
    </xf>
    <xf numFmtId="3" fontId="35" fillId="39" borderId="10" xfId="57" applyNumberFormat="1" applyFont="1" applyFill="1" applyBorder="1">
      <alignment/>
      <protection/>
    </xf>
    <xf numFmtId="10" fontId="3" fillId="39" borderId="12" xfId="57" applyNumberFormat="1" applyFont="1" applyFill="1" applyBorder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3" fontId="11" fillId="37" borderId="11" xfId="57" applyNumberFormat="1" applyFont="1" applyFill="1" applyBorder="1">
      <alignment/>
      <protection/>
    </xf>
    <xf numFmtId="0" fontId="3" fillId="34" borderId="11" xfId="57" applyFont="1" applyFill="1" applyBorder="1">
      <alignment/>
      <protection/>
    </xf>
    <xf numFmtId="3" fontId="10" fillId="39" borderId="11" xfId="57" applyNumberFormat="1" applyFont="1" applyFill="1" applyBorder="1">
      <alignment/>
      <protection/>
    </xf>
    <xf numFmtId="3" fontId="3" fillId="0" borderId="0" xfId="57" applyNumberFormat="1" applyFont="1" applyAlignment="1">
      <alignment horizontal="left"/>
      <protection/>
    </xf>
    <xf numFmtId="0" fontId="3" fillId="0" borderId="0" xfId="57" applyFont="1" applyAlignment="1">
      <alignment horizontal="left"/>
      <protection/>
    </xf>
    <xf numFmtId="3" fontId="10" fillId="36" borderId="11" xfId="57" applyNumberFormat="1" applyFont="1" applyFill="1" applyBorder="1">
      <alignment/>
      <protection/>
    </xf>
    <xf numFmtId="3" fontId="11" fillId="0" borderId="0" xfId="57" applyNumberFormat="1" applyFont="1">
      <alignment/>
      <protection/>
    </xf>
    <xf numFmtId="3" fontId="32" fillId="0" borderId="0" xfId="57" applyNumberFormat="1" applyFont="1">
      <alignment/>
      <protection/>
    </xf>
    <xf numFmtId="3" fontId="31" fillId="0" borderId="0" xfId="57" applyNumberFormat="1" applyFont="1">
      <alignment/>
      <protection/>
    </xf>
    <xf numFmtId="3" fontId="2" fillId="0" borderId="0" xfId="57" applyNumberFormat="1">
      <alignment/>
      <protection/>
    </xf>
    <xf numFmtId="3" fontId="19" fillId="0" borderId="0" xfId="57" applyNumberFormat="1" applyFont="1">
      <alignment/>
      <protection/>
    </xf>
    <xf numFmtId="0" fontId="2" fillId="0" borderId="0" xfId="57">
      <alignment/>
      <protection/>
    </xf>
    <xf numFmtId="0" fontId="19" fillId="0" borderId="0" xfId="57" applyFont="1">
      <alignment/>
      <protection/>
    </xf>
    <xf numFmtId="3" fontId="4" fillId="0" borderId="11" xfId="57" applyNumberFormat="1" applyFont="1" applyBorder="1">
      <alignment/>
      <protection/>
    </xf>
    <xf numFmtId="10" fontId="7" fillId="41" borderId="12" xfId="57" applyNumberFormat="1" applyFont="1" applyFill="1" applyBorder="1">
      <alignment/>
      <protection/>
    </xf>
    <xf numFmtId="3" fontId="2" fillId="0" borderId="0" xfId="57" applyNumberFormat="1" applyFont="1" applyAlignment="1">
      <alignment horizontal="center"/>
      <protection/>
    </xf>
    <xf numFmtId="3" fontId="2" fillId="0" borderId="0" xfId="57" applyNumberFormat="1" applyFont="1">
      <alignment/>
      <protection/>
    </xf>
    <xf numFmtId="3" fontId="7" fillId="0" borderId="0" xfId="57" applyNumberFormat="1" applyFont="1" applyBorder="1" applyAlignment="1">
      <alignment/>
      <protection/>
    </xf>
    <xf numFmtId="3" fontId="2" fillId="0" borderId="0" xfId="57" applyNumberFormat="1" applyFont="1" applyBorder="1" applyAlignment="1">
      <alignment/>
      <protection/>
    </xf>
    <xf numFmtId="0" fontId="7" fillId="0" borderId="0" xfId="57" applyFont="1">
      <alignment/>
      <protection/>
    </xf>
    <xf numFmtId="3" fontId="7" fillId="0" borderId="0" xfId="57" applyNumberFormat="1" applyFont="1" applyBorder="1" applyAlignment="1">
      <alignment horizontal="center"/>
      <protection/>
    </xf>
    <xf numFmtId="3" fontId="4" fillId="0" borderId="17" xfId="57" applyNumberFormat="1" applyFont="1" applyBorder="1" applyAlignment="1">
      <alignment/>
      <protection/>
    </xf>
    <xf numFmtId="0" fontId="7" fillId="0" borderId="0" xfId="57" applyFont="1" applyAlignment="1">
      <alignment vertical="center"/>
      <protection/>
    </xf>
    <xf numFmtId="3" fontId="2" fillId="0" borderId="12" xfId="57" applyNumberFormat="1" applyFont="1" applyBorder="1" applyAlignment="1" applyProtection="1">
      <alignment horizontal="center" vertical="center"/>
      <protection hidden="1"/>
    </xf>
    <xf numFmtId="3" fontId="2" fillId="0" borderId="12" xfId="57" applyNumberFormat="1" applyFont="1" applyBorder="1" applyAlignment="1" applyProtection="1">
      <alignment vertical="center"/>
      <protection hidden="1"/>
    </xf>
    <xf numFmtId="3" fontId="2" fillId="0" borderId="12" xfId="57" applyNumberFormat="1" applyFont="1" applyFill="1" applyBorder="1" applyAlignment="1" applyProtection="1">
      <alignment horizontal="right" vertical="center"/>
      <protection hidden="1"/>
    </xf>
    <xf numFmtId="0" fontId="2" fillId="0" borderId="12" xfId="57" applyFont="1" applyBorder="1" applyAlignment="1">
      <alignment vertical="center"/>
      <protection/>
    </xf>
    <xf numFmtId="10" fontId="7" fillId="0" borderId="12" xfId="57" applyNumberFormat="1" applyFont="1" applyBorder="1" applyAlignment="1">
      <alignment vertical="center"/>
      <protection/>
    </xf>
    <xf numFmtId="0" fontId="2" fillId="0" borderId="12" xfId="57" applyBorder="1" applyAlignment="1">
      <alignment vertical="center"/>
      <protection/>
    </xf>
    <xf numFmtId="0" fontId="2" fillId="0" borderId="0" xfId="57" applyAlignment="1">
      <alignment vertical="center"/>
      <protection/>
    </xf>
    <xf numFmtId="3" fontId="2" fillId="0" borderId="12" xfId="57" applyNumberFormat="1" applyBorder="1" applyAlignment="1">
      <alignment horizontal="center" vertical="center"/>
      <protection/>
    </xf>
    <xf numFmtId="3" fontId="2" fillId="0" borderId="12" xfId="57" applyNumberFormat="1" applyBorder="1" applyAlignment="1">
      <alignment vertical="center"/>
      <protection/>
    </xf>
    <xf numFmtId="3" fontId="4" fillId="0" borderId="12" xfId="57" applyNumberFormat="1" applyFont="1" applyFill="1" applyBorder="1" applyAlignment="1" applyProtection="1">
      <alignment vertical="center"/>
      <protection locked="0"/>
    </xf>
    <xf numFmtId="3" fontId="2" fillId="0" borderId="12" xfId="57" applyNumberFormat="1" applyFont="1" applyFill="1" applyBorder="1" applyAlignment="1" applyProtection="1">
      <alignment horizontal="right" vertical="center"/>
      <protection locked="0"/>
    </xf>
    <xf numFmtId="3" fontId="2" fillId="0" borderId="12" xfId="57" applyNumberFormat="1" applyFont="1" applyBorder="1" applyAlignment="1">
      <alignment vertical="center"/>
      <protection/>
    </xf>
    <xf numFmtId="3" fontId="7" fillId="39" borderId="12" xfId="57" applyNumberFormat="1" applyFont="1" applyFill="1" applyBorder="1" applyAlignment="1">
      <alignment vertical="center"/>
      <protection/>
    </xf>
    <xf numFmtId="10" fontId="7" fillId="39" borderId="12" xfId="57" applyNumberFormat="1" applyFont="1" applyFill="1" applyBorder="1" applyAlignment="1">
      <alignment vertical="center"/>
      <protection/>
    </xf>
    <xf numFmtId="3" fontId="2" fillId="0" borderId="0" xfId="57" applyNumberFormat="1" applyFont="1" applyAlignment="1">
      <alignment horizontal="center" vertical="center"/>
      <protection/>
    </xf>
    <xf numFmtId="3" fontId="2" fillId="0" borderId="0" xfId="57" applyNumberFormat="1" applyFont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2" fillId="0" borderId="0" xfId="57" applyFont="1">
      <alignment/>
      <protection/>
    </xf>
    <xf numFmtId="0" fontId="7" fillId="0" borderId="12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left" vertical="center"/>
      <protection locked="0"/>
    </xf>
    <xf numFmtId="0" fontId="25" fillId="36" borderId="12" xfId="58" applyFont="1" applyFill="1" applyBorder="1" applyAlignment="1">
      <alignment vertical="center" wrapText="1"/>
      <protection/>
    </xf>
    <xf numFmtId="3" fontId="25" fillId="36" borderId="12" xfId="58" applyNumberFormat="1" applyFont="1" applyFill="1" applyBorder="1" applyAlignment="1">
      <alignment horizontal="center"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26" fillId="36" borderId="12" xfId="58" applyFont="1" applyFill="1" applyBorder="1" applyAlignment="1">
      <alignment vertical="center" wrapText="1"/>
      <protection/>
    </xf>
    <xf numFmtId="3" fontId="26" fillId="36" borderId="12" xfId="58" applyNumberFormat="1" applyFont="1" applyFill="1" applyBorder="1" applyAlignment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>
      <alignment vertical="center"/>
      <protection/>
    </xf>
    <xf numFmtId="10" fontId="29" fillId="0" borderId="12" xfId="58" applyNumberFormat="1" applyFont="1" applyFill="1" applyBorder="1" applyAlignment="1">
      <alignment horizontal="center" vertical="center"/>
      <protection/>
    </xf>
    <xf numFmtId="10" fontId="2" fillId="0" borderId="12" xfId="58" applyNumberFormat="1" applyFont="1" applyBorder="1">
      <alignment/>
      <protection/>
    </xf>
    <xf numFmtId="1" fontId="2" fillId="0" borderId="0" xfId="57" applyNumberFormat="1" applyAlignment="1">
      <alignment horizontal="center" vertical="center"/>
      <protection/>
    </xf>
    <xf numFmtId="0" fontId="4" fillId="0" borderId="0" xfId="58" applyFont="1" applyAlignment="1">
      <alignment/>
      <protection/>
    </xf>
    <xf numFmtId="0" fontId="4" fillId="0" borderId="0" xfId="58" applyFont="1" applyAlignment="1">
      <alignment horizontal="right"/>
      <protection/>
    </xf>
    <xf numFmtId="0" fontId="31" fillId="0" borderId="0" xfId="58" applyFont="1" applyAlignment="1">
      <alignment horizontal="right"/>
      <protection/>
    </xf>
    <xf numFmtId="0" fontId="36" fillId="0" borderId="0" xfId="58" applyFont="1">
      <alignment/>
      <protection/>
    </xf>
    <xf numFmtId="0" fontId="36" fillId="0" borderId="21" xfId="58" applyFont="1" applyBorder="1" applyAlignment="1">
      <alignment/>
      <protection/>
    </xf>
    <xf numFmtId="0" fontId="36" fillId="0" borderId="11" xfId="58" applyFont="1" applyBorder="1" applyAlignment="1">
      <alignment/>
      <protection/>
    </xf>
    <xf numFmtId="0" fontId="36" fillId="0" borderId="22" xfId="58" applyFont="1" applyBorder="1" applyAlignment="1">
      <alignment/>
      <protection/>
    </xf>
    <xf numFmtId="0" fontId="36" fillId="0" borderId="14" xfId="58" applyFont="1" applyBorder="1" applyAlignment="1">
      <alignment/>
      <protection/>
    </xf>
    <xf numFmtId="0" fontId="33" fillId="37" borderId="23" xfId="58" applyFont="1" applyFill="1" applyBorder="1" applyAlignment="1">
      <alignment/>
      <protection/>
    </xf>
    <xf numFmtId="0" fontId="33" fillId="0" borderId="12" xfId="58" applyFont="1" applyBorder="1">
      <alignment/>
      <protection/>
    </xf>
    <xf numFmtId="0" fontId="33" fillId="37" borderId="21" xfId="58" applyFont="1" applyFill="1" applyBorder="1" applyAlignment="1">
      <alignment/>
      <protection/>
    </xf>
    <xf numFmtId="0" fontId="33" fillId="37" borderId="11" xfId="58" applyFont="1" applyFill="1" applyBorder="1" applyAlignment="1">
      <alignment/>
      <protection/>
    </xf>
    <xf numFmtId="0" fontId="33" fillId="36" borderId="24" xfId="58" applyFont="1" applyFill="1" applyBorder="1" applyAlignment="1">
      <alignment/>
      <protection/>
    </xf>
    <xf numFmtId="0" fontId="36" fillId="0" borderId="25" xfId="58" applyFont="1" applyBorder="1">
      <alignment/>
      <protection/>
    </xf>
    <xf numFmtId="0" fontId="34" fillId="0" borderId="0" xfId="58" applyFont="1" applyFill="1" applyBorder="1" applyAlignment="1">
      <alignment horizontal="left"/>
      <protection/>
    </xf>
    <xf numFmtId="0" fontId="3" fillId="0" borderId="0" xfId="58" applyFont="1" applyFill="1" applyBorder="1">
      <alignment/>
      <protection/>
    </xf>
    <xf numFmtId="0" fontId="16" fillId="0" borderId="0" xfId="58" applyFont="1" applyFill="1" applyBorder="1" applyAlignment="1">
      <alignment vertical="center" wrapText="1"/>
      <protection/>
    </xf>
    <xf numFmtId="3" fontId="16" fillId="0" borderId="0" xfId="58" applyNumberFormat="1" applyFont="1" applyFill="1" applyBorder="1" applyProtection="1">
      <alignment/>
      <protection hidden="1"/>
    </xf>
    <xf numFmtId="0" fontId="4" fillId="0" borderId="0" xfId="58" applyFont="1" applyFill="1" applyBorder="1">
      <alignment/>
      <protection/>
    </xf>
    <xf numFmtId="0" fontId="34" fillId="0" borderId="0" xfId="58" applyFont="1" applyFill="1" applyBorder="1" applyAlignment="1">
      <alignment wrapText="1"/>
      <protection/>
    </xf>
    <xf numFmtId="0" fontId="16" fillId="0" borderId="0" xfId="58" applyFont="1" applyFill="1" applyBorder="1">
      <alignment/>
      <protection/>
    </xf>
    <xf numFmtId="0" fontId="37" fillId="0" borderId="0" xfId="58" applyFont="1" applyFill="1" applyBorder="1">
      <alignment/>
      <protection/>
    </xf>
    <xf numFmtId="0" fontId="34" fillId="0" borderId="0" xfId="58" applyFont="1" applyFill="1" applyBorder="1">
      <alignment/>
      <protection/>
    </xf>
    <xf numFmtId="0" fontId="17" fillId="0" borderId="0" xfId="58" applyFont="1" applyFill="1" applyBorder="1" applyAlignment="1">
      <alignment horizontal="left"/>
      <protection/>
    </xf>
    <xf numFmtId="3" fontId="34" fillId="0" borderId="0" xfId="58" applyNumberFormat="1" applyFont="1" applyFill="1" applyBorder="1" applyProtection="1">
      <alignment/>
      <protection hidden="1"/>
    </xf>
    <xf numFmtId="0" fontId="34" fillId="0" borderId="0" xfId="58" applyFont="1" applyFill="1" applyBorder="1" applyAlignment="1">
      <alignment/>
      <protection/>
    </xf>
    <xf numFmtId="3" fontId="34" fillId="0" borderId="0" xfId="58" applyNumberFormat="1" applyFont="1" applyFill="1" applyBorder="1">
      <alignment/>
      <protection/>
    </xf>
    <xf numFmtId="0" fontId="8" fillId="0" borderId="0" xfId="58" applyFont="1">
      <alignment/>
      <protection/>
    </xf>
    <xf numFmtId="3" fontId="2" fillId="0" borderId="0" xfId="58" applyNumberFormat="1" applyFont="1">
      <alignment/>
      <protection/>
    </xf>
    <xf numFmtId="0" fontId="4" fillId="0" borderId="0" xfId="58" applyFont="1" applyAlignment="1">
      <alignment horizontal="left"/>
      <protection/>
    </xf>
    <xf numFmtId="3" fontId="36" fillId="0" borderId="12" xfId="58" applyNumberFormat="1" applyFont="1" applyBorder="1" applyProtection="1">
      <alignment/>
      <protection hidden="1"/>
    </xf>
    <xf numFmtId="3" fontId="36" fillId="0" borderId="12" xfId="58" applyNumberFormat="1" applyFont="1" applyBorder="1" applyAlignment="1">
      <alignment/>
      <protection/>
    </xf>
    <xf numFmtId="3" fontId="33" fillId="37" borderId="12" xfId="58" applyNumberFormat="1" applyFont="1" applyFill="1" applyBorder="1" applyProtection="1">
      <alignment/>
      <protection hidden="1"/>
    </xf>
    <xf numFmtId="3" fontId="33" fillId="37" borderId="12" xfId="58" applyNumberFormat="1" applyFont="1" applyFill="1" applyBorder="1" applyAlignment="1" applyProtection="1">
      <alignment/>
      <protection hidden="1"/>
    </xf>
    <xf numFmtId="0" fontId="36" fillId="0" borderId="10" xfId="58" applyFont="1" applyBorder="1" applyAlignment="1">
      <alignment/>
      <protection/>
    </xf>
    <xf numFmtId="3" fontId="36" fillId="0" borderId="14" xfId="58" applyNumberFormat="1" applyFont="1" applyBorder="1" applyAlignment="1" applyProtection="1">
      <alignment/>
      <protection hidden="1"/>
    </xf>
    <xf numFmtId="3" fontId="33" fillId="37" borderId="14" xfId="58" applyNumberFormat="1" applyFont="1" applyFill="1" applyBorder="1" applyAlignment="1" applyProtection="1">
      <alignment/>
      <protection hidden="1"/>
    </xf>
    <xf numFmtId="0" fontId="33" fillId="37" borderId="10" xfId="58" applyFont="1" applyFill="1" applyBorder="1" applyAlignment="1">
      <alignment/>
      <protection/>
    </xf>
    <xf numFmtId="3" fontId="33" fillId="36" borderId="26" xfId="58" applyNumberFormat="1" applyFont="1" applyFill="1" applyBorder="1" applyProtection="1">
      <alignment/>
      <protection hidden="1"/>
    </xf>
    <xf numFmtId="3" fontId="33" fillId="37" borderId="14" xfId="58" applyNumberFormat="1" applyFont="1" applyFill="1" applyBorder="1" applyAlignment="1" applyProtection="1">
      <alignment/>
      <protection hidden="1"/>
    </xf>
    <xf numFmtId="3" fontId="33" fillId="36" borderId="12" xfId="58" applyNumberFormat="1" applyFont="1" applyFill="1" applyBorder="1" applyProtection="1">
      <alignment/>
      <protection hidden="1"/>
    </xf>
    <xf numFmtId="0" fontId="33" fillId="0" borderId="12" xfId="58" applyFont="1" applyBorder="1" applyAlignment="1">
      <alignment horizontal="center" vertical="center" wrapText="1"/>
      <protection/>
    </xf>
    <xf numFmtId="0" fontId="36" fillId="0" borderId="12" xfId="58" applyFont="1" applyBorder="1">
      <alignment/>
      <protection/>
    </xf>
    <xf numFmtId="0" fontId="36" fillId="0" borderId="12" xfId="58" applyFont="1" applyBorder="1" applyAlignment="1">
      <alignment/>
      <protection/>
    </xf>
    <xf numFmtId="0" fontId="36" fillId="0" borderId="23" xfId="58" applyFont="1" applyBorder="1">
      <alignment/>
      <protection/>
    </xf>
    <xf numFmtId="0" fontId="36" fillId="0" borderId="23" xfId="58" applyFont="1" applyBorder="1" applyAlignment="1">
      <alignment/>
      <protection/>
    </xf>
    <xf numFmtId="0" fontId="33" fillId="37" borderId="23" xfId="58" applyFont="1" applyFill="1" applyBorder="1">
      <alignment/>
      <protection/>
    </xf>
    <xf numFmtId="0" fontId="11" fillId="0" borderId="23" xfId="58" applyFont="1" applyBorder="1">
      <alignment/>
      <protection/>
    </xf>
    <xf numFmtId="3" fontId="33" fillId="36" borderId="25" xfId="58" applyNumberFormat="1" applyFont="1" applyFill="1" applyBorder="1" applyAlignment="1" applyProtection="1">
      <alignment/>
      <protection hidden="1"/>
    </xf>
    <xf numFmtId="3" fontId="33" fillId="37" borderId="12" xfId="58" applyNumberFormat="1" applyFont="1" applyFill="1" applyBorder="1" applyAlignment="1" applyProtection="1">
      <alignment/>
      <protection hidden="1"/>
    </xf>
    <xf numFmtId="3" fontId="36" fillId="0" borderId="12" xfId="58" applyNumberFormat="1" applyFont="1" applyBorder="1" applyAlignment="1" applyProtection="1">
      <alignment/>
      <protection hidden="1"/>
    </xf>
    <xf numFmtId="0" fontId="36" fillId="0" borderId="27" xfId="58" applyFont="1" applyBorder="1" applyAlignment="1">
      <alignment/>
      <protection/>
    </xf>
    <xf numFmtId="10" fontId="36" fillId="0" borderId="28" xfId="58" applyNumberFormat="1" applyFont="1" applyBorder="1">
      <alignment/>
      <protection/>
    </xf>
    <xf numFmtId="10" fontId="33" fillId="37" borderId="29" xfId="58" applyNumberFormat="1" applyFont="1" applyFill="1" applyBorder="1" applyAlignment="1" applyProtection="1">
      <alignment/>
      <protection hidden="1"/>
    </xf>
    <xf numFmtId="10" fontId="36" fillId="0" borderId="28" xfId="58" applyNumberFormat="1" applyFont="1" applyBorder="1" applyProtection="1">
      <alignment/>
      <protection hidden="1"/>
    </xf>
    <xf numFmtId="10" fontId="33" fillId="37" borderId="28" xfId="58" applyNumberFormat="1" applyFont="1" applyFill="1" applyBorder="1" applyProtection="1">
      <alignment/>
      <protection hidden="1"/>
    </xf>
    <xf numFmtId="10" fontId="33" fillId="36" borderId="30" xfId="58" applyNumberFormat="1" applyFont="1" applyFill="1" applyBorder="1" applyAlignment="1" applyProtection="1">
      <alignment/>
      <protection hidden="1"/>
    </xf>
    <xf numFmtId="10" fontId="3" fillId="36" borderId="12" xfId="58" applyNumberFormat="1" applyFont="1" applyFill="1" applyBorder="1" applyAlignment="1">
      <alignment/>
      <protection/>
    </xf>
    <xf numFmtId="0" fontId="4" fillId="0" borderId="19" xfId="57" applyFont="1" applyBorder="1" applyAlignment="1">
      <alignment/>
      <protection/>
    </xf>
    <xf numFmtId="0" fontId="4" fillId="0" borderId="31" xfId="57" applyFont="1" applyBorder="1" applyAlignment="1">
      <alignment/>
      <protection/>
    </xf>
    <xf numFmtId="0" fontId="4" fillId="0" borderId="13" xfId="57" applyFont="1" applyBorder="1" applyAlignment="1">
      <alignment/>
      <protection/>
    </xf>
    <xf numFmtId="10" fontId="10" fillId="36" borderId="11" xfId="57" applyNumberFormat="1" applyFont="1" applyFill="1" applyBorder="1">
      <alignment/>
      <protection/>
    </xf>
    <xf numFmtId="0" fontId="36" fillId="0" borderId="32" xfId="58" applyFont="1" applyBorder="1" applyAlignment="1">
      <alignment vertical="top"/>
      <protection/>
    </xf>
    <xf numFmtId="0" fontId="36" fillId="0" borderId="33" xfId="58" applyFont="1" applyBorder="1" applyAlignment="1">
      <alignment vertical="top"/>
      <protection/>
    </xf>
    <xf numFmtId="3" fontId="36" fillId="0" borderId="34" xfId="58" applyNumberFormat="1" applyFont="1" applyBorder="1" applyAlignment="1" applyProtection="1">
      <alignment vertical="top"/>
      <protection hidden="1"/>
    </xf>
    <xf numFmtId="3" fontId="36" fillId="0" borderId="35" xfId="58" applyNumberFormat="1" applyFont="1" applyBorder="1" applyAlignment="1" applyProtection="1">
      <alignment vertical="top"/>
      <protection hidden="1"/>
    </xf>
    <xf numFmtId="10" fontId="36" fillId="0" borderId="36" xfId="58" applyNumberFormat="1" applyFont="1" applyBorder="1" applyAlignment="1" applyProtection="1">
      <alignment vertical="top"/>
      <protection hidden="1"/>
    </xf>
    <xf numFmtId="10" fontId="36" fillId="0" borderId="37" xfId="58" applyNumberFormat="1" applyFont="1" applyBorder="1" applyAlignment="1" applyProtection="1">
      <alignment vertical="top"/>
      <protection hidden="1"/>
    </xf>
    <xf numFmtId="0" fontId="4" fillId="0" borderId="35" xfId="58" applyFont="1" applyBorder="1">
      <alignment/>
      <protection/>
    </xf>
    <xf numFmtId="0" fontId="36" fillId="0" borderId="12" xfId="58" applyFont="1" applyBorder="1" applyAlignment="1">
      <alignment vertical="top"/>
      <protection/>
    </xf>
    <xf numFmtId="3" fontId="36" fillId="0" borderId="12" xfId="58" applyNumberFormat="1" applyFont="1" applyBorder="1" applyAlignment="1" applyProtection="1">
      <alignment vertical="top"/>
      <protection hidden="1"/>
    </xf>
    <xf numFmtId="10" fontId="36" fillId="0" borderId="12" xfId="58" applyNumberFormat="1" applyFont="1" applyBorder="1" applyAlignment="1" applyProtection="1">
      <alignment vertical="top"/>
      <protection hidden="1"/>
    </xf>
    <xf numFmtId="10" fontId="4" fillId="35" borderId="11" xfId="58" applyNumberFormat="1" applyFont="1" applyFill="1" applyBorder="1" applyProtection="1">
      <alignment/>
      <protection locked="0"/>
    </xf>
    <xf numFmtId="10" fontId="4" fillId="36" borderId="11" xfId="58" applyNumberFormat="1" applyFont="1" applyFill="1" applyBorder="1">
      <alignment/>
      <protection/>
    </xf>
    <xf numFmtId="10" fontId="10" fillId="37" borderId="11" xfId="58" applyNumberFormat="1" applyFont="1" applyFill="1" applyBorder="1">
      <alignment/>
      <protection/>
    </xf>
    <xf numFmtId="10" fontId="10" fillId="8" borderId="12" xfId="58" applyNumberFormat="1" applyFont="1" applyFill="1" applyBorder="1" applyAlignment="1">
      <alignment wrapText="1"/>
      <protection/>
    </xf>
    <xf numFmtId="10" fontId="10" fillId="36" borderId="11" xfId="58" applyNumberFormat="1" applyFont="1" applyFill="1" applyBorder="1">
      <alignment/>
      <protection/>
    </xf>
    <xf numFmtId="10" fontId="85" fillId="36" borderId="11" xfId="58" applyNumberFormat="1" applyFont="1" applyFill="1" applyBorder="1">
      <alignment/>
      <protection/>
    </xf>
    <xf numFmtId="10" fontId="33" fillId="8" borderId="12" xfId="58" applyNumberFormat="1" applyFont="1" applyFill="1" applyBorder="1" applyAlignment="1">
      <alignment wrapText="1"/>
      <protection/>
    </xf>
    <xf numFmtId="3" fontId="36" fillId="35" borderId="11" xfId="58" applyNumberFormat="1" applyFont="1" applyFill="1" applyBorder="1" applyProtection="1">
      <alignment/>
      <protection locked="0"/>
    </xf>
    <xf numFmtId="3" fontId="84" fillId="36" borderId="11" xfId="58" applyNumberFormat="1" applyFont="1" applyFill="1" applyBorder="1">
      <alignment/>
      <protection/>
    </xf>
    <xf numFmtId="3" fontId="38" fillId="8" borderId="12" xfId="58" applyNumberFormat="1" applyFont="1" applyFill="1" applyBorder="1" applyAlignment="1">
      <alignment wrapText="1"/>
      <protection/>
    </xf>
    <xf numFmtId="3" fontId="39" fillId="35" borderId="11" xfId="58" applyNumberFormat="1" applyFont="1" applyFill="1" applyBorder="1" applyProtection="1">
      <alignment/>
      <protection locked="0"/>
    </xf>
    <xf numFmtId="3" fontId="4" fillId="42" borderId="12" xfId="58" applyNumberFormat="1" applyFont="1" applyFill="1" applyBorder="1" applyAlignment="1">
      <alignment/>
      <protection/>
    </xf>
    <xf numFmtId="3" fontId="2" fillId="42" borderId="12" xfId="57" applyNumberFormat="1" applyFont="1" applyFill="1" applyBorder="1" applyAlignment="1">
      <alignment vertical="center"/>
      <protection/>
    </xf>
    <xf numFmtId="3" fontId="2" fillId="42" borderId="12" xfId="57" applyNumberFormat="1" applyFill="1" applyBorder="1" applyAlignment="1">
      <alignment vertical="center"/>
      <protection/>
    </xf>
    <xf numFmtId="0" fontId="24" fillId="0" borderId="11" xfId="58" applyFont="1" applyFill="1" applyBorder="1" applyAlignment="1" applyProtection="1">
      <alignment horizontal="left" vertical="center"/>
      <protection locked="0"/>
    </xf>
    <xf numFmtId="3" fontId="24" fillId="0" borderId="12" xfId="58" applyNumberFormat="1" applyFont="1" applyFill="1" applyBorder="1" applyAlignment="1" applyProtection="1">
      <alignment horizontal="right" vertical="center"/>
      <protection/>
    </xf>
    <xf numFmtId="0" fontId="24" fillId="0" borderId="12" xfId="58" applyFont="1" applyBorder="1" applyProtection="1">
      <alignment/>
      <protection/>
    </xf>
    <xf numFmtId="3" fontId="25" fillId="36" borderId="12" xfId="58" applyNumberFormat="1" applyFont="1" applyFill="1" applyBorder="1" applyAlignment="1" applyProtection="1">
      <alignment horizontal="center" vertical="center"/>
      <protection/>
    </xf>
    <xf numFmtId="0" fontId="2" fillId="0" borderId="12" xfId="58" applyFont="1" applyBorder="1" applyProtection="1">
      <alignment/>
      <protection/>
    </xf>
    <xf numFmtId="3" fontId="26" fillId="36" borderId="12" xfId="58" applyNumberFormat="1" applyFont="1" applyFill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/>
      <protection/>
    </xf>
    <xf numFmtId="3" fontId="7" fillId="0" borderId="12" xfId="58" applyNumberFormat="1" applyFont="1" applyBorder="1" applyAlignment="1" applyProtection="1">
      <alignment horizontal="right" vertical="center" wrapText="1"/>
      <protection/>
    </xf>
    <xf numFmtId="3" fontId="28" fillId="36" borderId="12" xfId="58" applyNumberFormat="1" applyFont="1" applyFill="1" applyBorder="1" applyAlignment="1" applyProtection="1">
      <alignment horizontal="center" vertical="center" wrapText="1"/>
      <protection/>
    </xf>
    <xf numFmtId="3" fontId="29" fillId="0" borderId="12" xfId="58" applyNumberFormat="1" applyFont="1" applyFill="1" applyBorder="1" applyAlignment="1" applyProtection="1">
      <alignment vertical="center"/>
      <protection/>
    </xf>
    <xf numFmtId="0" fontId="2" fillId="0" borderId="12" xfId="58" applyFont="1" applyBorder="1" applyProtection="1">
      <alignment/>
      <protection locked="0"/>
    </xf>
    <xf numFmtId="3" fontId="7" fillId="0" borderId="12" xfId="58" applyNumberFormat="1" applyFont="1" applyBorder="1" applyAlignment="1" applyProtection="1">
      <alignment horizontal="right" vertical="center" wrapText="1"/>
      <protection locked="0"/>
    </xf>
    <xf numFmtId="3" fontId="86" fillId="0" borderId="11" xfId="57" applyNumberFormat="1" applyFont="1" applyBorder="1">
      <alignment/>
      <protection/>
    </xf>
    <xf numFmtId="0" fontId="83" fillId="19" borderId="12" xfId="58" applyFont="1" applyFill="1" applyBorder="1">
      <alignment/>
      <protection/>
    </xf>
    <xf numFmtId="0" fontId="25" fillId="0" borderId="0" xfId="58" applyFont="1" applyBorder="1" applyAlignment="1">
      <alignment horizont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7" fillId="0" borderId="38" xfId="58" applyFont="1" applyBorder="1" applyAlignment="1">
      <alignment horizontal="center"/>
      <protection/>
    </xf>
    <xf numFmtId="0" fontId="7" fillId="0" borderId="39" xfId="58" applyFont="1" applyBorder="1" applyAlignment="1">
      <alignment horizontal="center"/>
      <protection/>
    </xf>
    <xf numFmtId="0" fontId="3" fillId="34" borderId="16" xfId="58" applyFont="1" applyFill="1" applyBorder="1" applyAlignment="1">
      <alignment horizontal="left"/>
      <protection/>
    </xf>
    <xf numFmtId="0" fontId="3" fillId="34" borderId="0" xfId="58" applyFont="1" applyFill="1" applyBorder="1" applyAlignment="1">
      <alignment horizontal="left"/>
      <protection/>
    </xf>
    <xf numFmtId="0" fontId="17" fillId="36" borderId="11" xfId="58" applyFont="1" applyFill="1" applyBorder="1" applyAlignment="1">
      <alignment horizontal="left"/>
      <protection/>
    </xf>
    <xf numFmtId="0" fontId="17" fillId="36" borderId="10" xfId="58" applyFont="1" applyFill="1" applyBorder="1" applyAlignment="1">
      <alignment horizontal="left"/>
      <protection/>
    </xf>
    <xf numFmtId="0" fontId="4" fillId="0" borderId="16" xfId="58" applyFont="1" applyBorder="1" applyAlignment="1">
      <alignment horizontal="left"/>
      <protection/>
    </xf>
    <xf numFmtId="0" fontId="4" fillId="0" borderId="0" xfId="58" applyFont="1" applyBorder="1" applyAlignment="1">
      <alignment horizontal="left"/>
      <protection/>
    </xf>
    <xf numFmtId="0" fontId="25" fillId="0" borderId="0" xfId="57" applyFont="1" applyBorder="1" applyAlignment="1">
      <alignment horizont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/>
      <protection/>
    </xf>
    <xf numFmtId="0" fontId="3" fillId="34" borderId="11" xfId="57" applyFont="1" applyFill="1" applyBorder="1" applyAlignment="1">
      <alignment horizontal="left"/>
      <protection/>
    </xf>
    <xf numFmtId="0" fontId="3" fillId="34" borderId="19" xfId="57" applyFont="1" applyFill="1" applyBorder="1" applyAlignment="1">
      <alignment horizontal="left"/>
      <protection/>
    </xf>
    <xf numFmtId="0" fontId="4" fillId="0" borderId="11" xfId="57" applyFont="1" applyBorder="1" applyAlignment="1">
      <alignment horizontal="center"/>
      <protection/>
    </xf>
    <xf numFmtId="0" fontId="3" fillId="34" borderId="31" xfId="57" applyFont="1" applyFill="1" applyBorder="1" applyAlignment="1">
      <alignment horizontal="left"/>
      <protection/>
    </xf>
    <xf numFmtId="0" fontId="17" fillId="36" borderId="11" xfId="57" applyFont="1" applyFill="1" applyBorder="1" applyAlignment="1">
      <alignment horizontal="left"/>
      <protection/>
    </xf>
    <xf numFmtId="0" fontId="5" fillId="0" borderId="0" xfId="58" applyFont="1" applyAlignment="1">
      <alignment horizontal="right"/>
      <protection/>
    </xf>
    <xf numFmtId="0" fontId="14" fillId="0" borderId="0" xfId="58" applyFont="1" applyBorder="1" applyAlignment="1">
      <alignment horizontal="center" vertical="center" wrapText="1"/>
      <protection/>
    </xf>
    <xf numFmtId="0" fontId="24" fillId="0" borderId="12" xfId="58" applyFont="1" applyBorder="1" applyAlignment="1">
      <alignment horizontal="center" vertical="center"/>
      <protection/>
    </xf>
    <xf numFmtId="3" fontId="7" fillId="0" borderId="0" xfId="57" applyNumberFormat="1" applyFont="1" applyBorder="1" applyAlignment="1">
      <alignment horizontal="center" wrapText="1"/>
      <protection/>
    </xf>
    <xf numFmtId="3" fontId="7" fillId="0" borderId="0" xfId="57" applyNumberFormat="1" applyFont="1" applyBorder="1" applyAlignment="1">
      <alignment horizontal="center"/>
      <protection/>
    </xf>
    <xf numFmtId="3" fontId="7" fillId="0" borderId="11" xfId="57" applyNumberFormat="1" applyFont="1" applyBorder="1" applyAlignment="1">
      <alignment horizontal="center" vertical="center" wrapText="1"/>
      <protection/>
    </xf>
    <xf numFmtId="3" fontId="7" fillId="0" borderId="19" xfId="57" applyNumberFormat="1" applyFont="1" applyBorder="1" applyAlignment="1">
      <alignment horizontal="center" vertical="center" wrapText="1"/>
      <protection/>
    </xf>
    <xf numFmtId="3" fontId="7" fillId="0" borderId="11" xfId="57" applyNumberFormat="1" applyFont="1" applyBorder="1" applyAlignment="1">
      <alignment horizontal="center" vertical="center"/>
      <protection/>
    </xf>
    <xf numFmtId="3" fontId="7" fillId="0" borderId="19" xfId="57" applyNumberFormat="1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40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3" fontId="2" fillId="0" borderId="41" xfId="57" applyNumberFormat="1" applyFont="1" applyFill="1" applyBorder="1" applyAlignment="1" applyProtection="1">
      <alignment horizontal="left" vertical="center"/>
      <protection locked="0"/>
    </xf>
    <xf numFmtId="3" fontId="2" fillId="0" borderId="0" xfId="57" applyNumberFormat="1" applyFont="1" applyFill="1" applyBorder="1" applyAlignment="1" applyProtection="1">
      <alignment horizontal="left" vertical="center"/>
      <protection locked="0"/>
    </xf>
    <xf numFmtId="3" fontId="2" fillId="0" borderId="42" xfId="57" applyNumberFormat="1" applyFont="1" applyFill="1" applyBorder="1" applyAlignment="1" applyProtection="1">
      <alignment horizontal="left" vertical="center"/>
      <protection locked="0"/>
    </xf>
    <xf numFmtId="3" fontId="7" fillId="37" borderId="12" xfId="57" applyNumberFormat="1" applyFont="1" applyFill="1" applyBorder="1" applyAlignment="1">
      <alignment horizontal="left" vertical="center"/>
      <protection/>
    </xf>
    <xf numFmtId="3" fontId="7" fillId="37" borderId="18" xfId="57" applyNumberFormat="1" applyFont="1" applyFill="1" applyBorder="1" applyAlignment="1">
      <alignment horizontal="center" vertical="center"/>
      <protection/>
    </xf>
    <xf numFmtId="3" fontId="7" fillId="37" borderId="43" xfId="57" applyNumberFormat="1" applyFont="1" applyFill="1" applyBorder="1" applyAlignment="1">
      <alignment horizontal="center" vertical="center"/>
      <protection/>
    </xf>
    <xf numFmtId="3" fontId="7" fillId="37" borderId="44" xfId="57" applyNumberFormat="1" applyFont="1" applyFill="1" applyBorder="1" applyAlignment="1">
      <alignment horizontal="center" vertical="center"/>
      <protection/>
    </xf>
    <xf numFmtId="3" fontId="2" fillId="0" borderId="45" xfId="57" applyNumberFormat="1" applyFont="1" applyBorder="1" applyAlignment="1" applyProtection="1">
      <alignment horizontal="left" vertical="center"/>
      <protection hidden="1"/>
    </xf>
    <xf numFmtId="3" fontId="2" fillId="0" borderId="46" xfId="57" applyNumberFormat="1" applyFont="1" applyBorder="1" applyAlignment="1" applyProtection="1">
      <alignment horizontal="left" vertical="center"/>
      <protection hidden="1"/>
    </xf>
    <xf numFmtId="3" fontId="2" fillId="0" borderId="47" xfId="57" applyNumberFormat="1" applyFont="1" applyBorder="1" applyAlignment="1" applyProtection="1">
      <alignment horizontal="left" vertical="center"/>
      <protection hidden="1"/>
    </xf>
    <xf numFmtId="0" fontId="34" fillId="0" borderId="0" xfId="58" applyFont="1" applyFill="1" applyBorder="1" applyAlignment="1">
      <alignment horizontal="center"/>
      <protection/>
    </xf>
    <xf numFmtId="0" fontId="4" fillId="0" borderId="48" xfId="58" applyFont="1" applyBorder="1" applyAlignment="1">
      <alignment horizontal="center" vertical="center" wrapText="1"/>
      <protection/>
    </xf>
    <xf numFmtId="0" fontId="4" fillId="0" borderId="28" xfId="58" applyFont="1" applyBorder="1" applyAlignment="1">
      <alignment horizontal="center" vertical="center" wrapText="1"/>
      <protection/>
    </xf>
    <xf numFmtId="3" fontId="33" fillId="37" borderId="22" xfId="58" applyNumberFormat="1" applyFont="1" applyFill="1" applyBorder="1" applyAlignment="1">
      <alignment horizontal="left"/>
      <protection/>
    </xf>
    <xf numFmtId="3" fontId="33" fillId="37" borderId="14" xfId="58" applyNumberFormat="1" applyFont="1" applyFill="1" applyBorder="1" applyAlignment="1">
      <alignment horizontal="left"/>
      <protection/>
    </xf>
    <xf numFmtId="0" fontId="36" fillId="0" borderId="21" xfId="58" applyFont="1" applyBorder="1" applyAlignment="1">
      <alignment/>
      <protection/>
    </xf>
    <xf numFmtId="0" fontId="36" fillId="0" borderId="11" xfId="58" applyFont="1" applyBorder="1" applyAlignment="1">
      <alignment/>
      <protection/>
    </xf>
    <xf numFmtId="0" fontId="36" fillId="0" borderId="10" xfId="58" applyFont="1" applyBorder="1" applyAlignment="1">
      <alignment/>
      <protection/>
    </xf>
    <xf numFmtId="0" fontId="33" fillId="36" borderId="49" xfId="58" applyFont="1" applyFill="1" applyBorder="1" applyAlignment="1">
      <alignment horizontal="left"/>
      <protection/>
    </xf>
    <xf numFmtId="0" fontId="33" fillId="36" borderId="26" xfId="58" applyFont="1" applyFill="1" applyBorder="1" applyAlignment="1">
      <alignment horizontal="left"/>
      <protection/>
    </xf>
    <xf numFmtId="0" fontId="33" fillId="34" borderId="50" xfId="58" applyFont="1" applyFill="1" applyBorder="1" applyAlignment="1">
      <alignment horizontal="left"/>
      <protection/>
    </xf>
    <xf numFmtId="0" fontId="33" fillId="34" borderId="0" xfId="58" applyFont="1" applyFill="1" applyBorder="1" applyAlignment="1">
      <alignment horizontal="left"/>
      <protection/>
    </xf>
    <xf numFmtId="0" fontId="33" fillId="34" borderId="51" xfId="58" applyFont="1" applyFill="1" applyBorder="1" applyAlignment="1">
      <alignment horizontal="left"/>
      <protection/>
    </xf>
    <xf numFmtId="0" fontId="4" fillId="0" borderId="52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34" fillId="0" borderId="0" xfId="58" applyFont="1" applyFill="1" applyBorder="1" applyAlignment="1">
      <alignment horizontal="left"/>
      <protection/>
    </xf>
    <xf numFmtId="0" fontId="33" fillId="0" borderId="53" xfId="58" applyFont="1" applyBorder="1" applyAlignment="1">
      <alignment horizontal="center" vertical="center" wrapText="1"/>
      <protection/>
    </xf>
    <xf numFmtId="0" fontId="33" fillId="0" borderId="54" xfId="58" applyFont="1" applyBorder="1" applyAlignment="1">
      <alignment horizontal="center" vertical="center" wrapText="1"/>
      <protection/>
    </xf>
    <xf numFmtId="0" fontId="33" fillId="0" borderId="55" xfId="58" applyFont="1" applyBorder="1" applyAlignment="1">
      <alignment horizontal="center" vertical="center" wrapText="1"/>
      <protection/>
    </xf>
    <xf numFmtId="0" fontId="33" fillId="0" borderId="17" xfId="58" applyFont="1" applyBorder="1" applyAlignment="1">
      <alignment horizontal="center" vertical="center" wrapText="1"/>
      <protection/>
    </xf>
    <xf numFmtId="0" fontId="4" fillId="0" borderId="56" xfId="58" applyFont="1" applyBorder="1" applyAlignment="1">
      <alignment horizontal="center" vertical="center" wrapText="1"/>
      <protection/>
    </xf>
    <xf numFmtId="0" fontId="4" fillId="0" borderId="34" xfId="58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center"/>
      <protection/>
    </xf>
    <xf numFmtId="0" fontId="4" fillId="0" borderId="57" xfId="58" applyFont="1" applyBorder="1" applyAlignment="1">
      <alignment horizontal="center" vertical="center" wrapText="1"/>
      <protection/>
    </xf>
    <xf numFmtId="0" fontId="4" fillId="0" borderId="36" xfId="58" applyFont="1" applyBorder="1" applyAlignment="1">
      <alignment horizontal="center" vertical="center" wrapText="1"/>
      <protection/>
    </xf>
    <xf numFmtId="0" fontId="33" fillId="34" borderId="23" xfId="58" applyFont="1" applyFill="1" applyBorder="1" applyAlignment="1">
      <alignment horizontal="left"/>
      <protection/>
    </xf>
    <xf numFmtId="0" fontId="33" fillId="34" borderId="12" xfId="58" applyFont="1" applyFill="1" applyBorder="1" applyAlignment="1">
      <alignment horizontal="left"/>
      <protection/>
    </xf>
    <xf numFmtId="0" fontId="33" fillId="34" borderId="28" xfId="58" applyFont="1" applyFill="1" applyBorder="1" applyAlignment="1">
      <alignment horizontal="left"/>
      <protection/>
    </xf>
    <xf numFmtId="0" fontId="33" fillId="0" borderId="52" xfId="58" applyFont="1" applyBorder="1" applyAlignment="1">
      <alignment horizontal="center" vertical="center" wrapText="1"/>
      <protection/>
    </xf>
    <xf numFmtId="0" fontId="33" fillId="0" borderId="58" xfId="58" applyFont="1" applyBorder="1" applyAlignment="1">
      <alignment horizontal="center" vertical="center" wrapText="1"/>
      <protection/>
    </xf>
    <xf numFmtId="0" fontId="33" fillId="0" borderId="23" xfId="58" applyFont="1" applyBorder="1" applyAlignment="1">
      <alignment horizontal="center" vertical="center" wrapText="1"/>
      <protection/>
    </xf>
    <xf numFmtId="0" fontId="4" fillId="0" borderId="59" xfId="58" applyFont="1" applyBorder="1" applyAlignment="1">
      <alignment horizontal="center" vertical="center" wrapText="1"/>
      <protection/>
    </xf>
    <xf numFmtId="0" fontId="4" fillId="0" borderId="42" xfId="58" applyFont="1" applyBorder="1" applyAlignment="1">
      <alignment horizontal="center" vertical="center" wrapText="1"/>
      <protection/>
    </xf>
    <xf numFmtId="0" fontId="36" fillId="0" borderId="22" xfId="58" applyFont="1" applyBorder="1" applyAlignment="1">
      <alignment horizontal="left"/>
      <protection/>
    </xf>
    <xf numFmtId="0" fontId="36" fillId="0" borderId="14" xfId="58" applyFont="1" applyBorder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/>
      <protection/>
    </xf>
    <xf numFmtId="0" fontId="7" fillId="0" borderId="11" xfId="58" applyFont="1" applyBorder="1" applyAlignment="1">
      <alignment horizontal="center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/>
      <protection/>
    </xf>
    <xf numFmtId="0" fontId="3" fillId="34" borderId="11" xfId="58" applyFont="1" applyFill="1" applyBorder="1" applyAlignment="1">
      <alignment horizontal="left"/>
      <protection/>
    </xf>
    <xf numFmtId="0" fontId="4" fillId="0" borderId="11" xfId="58" applyFont="1" applyBorder="1" applyAlignment="1">
      <alignment horizontal="left"/>
      <protection/>
    </xf>
    <xf numFmtId="0" fontId="3" fillId="34" borderId="11" xfId="58" applyFont="1" applyFill="1" applyBorder="1" applyAlignment="1">
      <alignment horizontal="left" wrapText="1"/>
      <protection/>
    </xf>
    <xf numFmtId="0" fontId="4" fillId="0" borderId="11" xfId="58" applyFont="1" applyBorder="1" applyAlignment="1">
      <alignment horizontal="center" vertical="center"/>
      <protection/>
    </xf>
    <xf numFmtId="0" fontId="3" fillId="36" borderId="11" xfId="58" applyFont="1" applyFill="1" applyBorder="1" applyAlignment="1">
      <alignment horizontal="left"/>
      <protection/>
    </xf>
    <xf numFmtId="0" fontId="3" fillId="0" borderId="11" xfId="58" applyFont="1" applyFill="1" applyBorder="1" applyAlignment="1">
      <alignment horizontal="left"/>
      <protection/>
    </xf>
    <xf numFmtId="0" fontId="3" fillId="0" borderId="19" xfId="58" applyFont="1" applyFill="1" applyBorder="1" applyAlignment="1">
      <alignment horizontal="left"/>
      <protection/>
    </xf>
    <xf numFmtId="0" fontId="3" fillId="0" borderId="11" xfId="58" applyFont="1" applyBorder="1" applyAlignment="1">
      <alignment horizontal="center"/>
      <protection/>
    </xf>
    <xf numFmtId="0" fontId="3" fillId="34" borderId="11" xfId="58" applyFont="1" applyFill="1" applyBorder="1" applyAlignment="1">
      <alignment horizontal="left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_2008_evi_ktgv_mellekletei" xfId="57"/>
    <cellStyle name="Normál_2008_evi_ktgv_mellekletei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742950</xdr:colOff>
      <xdr:row>58</xdr:row>
      <xdr:rowOff>142875</xdr:rowOff>
    </xdr:from>
    <xdr:ext cx="190500" cy="285750"/>
    <xdr:sp fLocksText="0">
      <xdr:nvSpPr>
        <xdr:cNvPr id="1" name="Szövegdoboz 1"/>
        <xdr:cNvSpPr txBox="1">
          <a:spLocks noChangeArrowheads="1"/>
        </xdr:cNvSpPr>
      </xdr:nvSpPr>
      <xdr:spPr>
        <a:xfrm>
          <a:off x="51015900" y="10372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742950</xdr:colOff>
      <xdr:row>58</xdr:row>
      <xdr:rowOff>133350</xdr:rowOff>
    </xdr:from>
    <xdr:ext cx="190500" cy="285750"/>
    <xdr:sp fLocksText="0">
      <xdr:nvSpPr>
        <xdr:cNvPr id="1" name="Szövegdoboz 1"/>
        <xdr:cNvSpPr txBox="1">
          <a:spLocks noChangeArrowheads="1"/>
        </xdr:cNvSpPr>
      </xdr:nvSpPr>
      <xdr:spPr>
        <a:xfrm>
          <a:off x="51015900" y="103632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742950</xdr:colOff>
      <xdr:row>58</xdr:row>
      <xdr:rowOff>142875</xdr:rowOff>
    </xdr:from>
    <xdr:ext cx="190500" cy="285750"/>
    <xdr:sp fLocksText="0">
      <xdr:nvSpPr>
        <xdr:cNvPr id="1" name="Szövegdoboz 1"/>
        <xdr:cNvSpPr txBox="1">
          <a:spLocks noChangeArrowheads="1"/>
        </xdr:cNvSpPr>
      </xdr:nvSpPr>
      <xdr:spPr>
        <a:xfrm>
          <a:off x="51015900" y="10372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742950</xdr:colOff>
      <xdr:row>58</xdr:row>
      <xdr:rowOff>142875</xdr:rowOff>
    </xdr:from>
    <xdr:ext cx="190500" cy="285750"/>
    <xdr:sp fLocksText="0">
      <xdr:nvSpPr>
        <xdr:cNvPr id="1" name="Szövegdoboz 1"/>
        <xdr:cNvSpPr txBox="1">
          <a:spLocks noChangeArrowheads="1"/>
        </xdr:cNvSpPr>
      </xdr:nvSpPr>
      <xdr:spPr>
        <a:xfrm>
          <a:off x="51015900" y="10372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k&#246;z&#246;s\Dok%20mobil\GOMBA_2010\KEPVISELO_TESTULETI_ULESEK\kt_ules_junius24\2_eimodositas\2010_evi_koltsegvetesi_rendelet_mellekletei_VI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k&#246;z&#246;s\Dok%20mobil\GOMBA_2010\ktgv_2010\koltsegvetesi_munkatablak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k&#246;z&#246;s\Barthane\3_I_felevi_beszamolo\3_3_I_felevi_beszamolo_melleklete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k&#246;z&#246;s\Dok%20mobil\GOMBA_2010\KEPVISELO_TESTULETI_ULESEK\kt_ules_februar4\4_koltsegvetes_2010\koltsegvetesi_munkatablak_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k&#246;z&#246;s\Dok%20mobil\GOMBA_2010\KEPVISELO_TESTULETI_ULESEK\rk_KT_ules_augusztus19\3_ei_modositas\3_1_2_ei_modositas_mellekletei_2010VIII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k&#246;z&#246;s\Dok%20mobil\GOMBA_2010\KEPVISELO_TESTULETI_ULESEK\kt_ules_februar4\4_koltsegvetes_2010\4_3_2_2010_evi_koltsegvetes_rendelet_melleklete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IIneves_rendelet_2010IX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cimrend"/>
      <sheetName val="2_melléklet_bevételek"/>
      <sheetName val="3_melléklet_kiadások"/>
      <sheetName val="4_melléklet_felhalm_felujitas"/>
      <sheetName val="5_melléklet_PmH"/>
      <sheetName val="6_melléklet_többéves_kihatás"/>
      <sheetName val="7_melléklet_gördülő_tervezés"/>
      <sheetName val="8_melléklet_ktgv_i_mérleg"/>
      <sheetName val="9_melléklet_engedélyezett_lsz"/>
      <sheetName val="10_melléklet_ei_felh_ütemterv"/>
      <sheetName val="11_melléklet_közvetett tám"/>
      <sheetName val="2010_2a_mell"/>
    </sheetNames>
    <sheetDataSet>
      <sheetData sheetId="11">
        <row r="7">
          <cell r="D7">
            <v>0</v>
          </cell>
          <cell r="I7">
            <v>0</v>
          </cell>
          <cell r="J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BB7">
            <v>0</v>
          </cell>
          <cell r="BC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B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B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BA14">
            <v>0</v>
          </cell>
          <cell r="BB14">
            <v>0</v>
          </cell>
          <cell r="BC14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C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6">
          <cell r="BD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4">
          <cell r="C54">
            <v>0</v>
          </cell>
          <cell r="D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P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T70">
            <v>0</v>
          </cell>
          <cell r="AU70">
            <v>0</v>
          </cell>
          <cell r="AX70">
            <v>0</v>
          </cell>
          <cell r="AY70">
            <v>0</v>
          </cell>
          <cell r="BA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P71">
            <v>0</v>
          </cell>
          <cell r="Q71">
            <v>0</v>
          </cell>
          <cell r="R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T71">
            <v>0</v>
          </cell>
          <cell r="AU71">
            <v>0</v>
          </cell>
          <cell r="AX71">
            <v>0</v>
          </cell>
          <cell r="AY71">
            <v>0</v>
          </cell>
          <cell r="BA71">
            <v>0</v>
          </cell>
        </row>
        <row r="72">
          <cell r="E72">
            <v>0</v>
          </cell>
          <cell r="I72">
            <v>0</v>
          </cell>
          <cell r="N72">
            <v>0</v>
          </cell>
          <cell r="O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H75">
            <v>0</v>
          </cell>
          <cell r="AI75">
            <v>0</v>
          </cell>
          <cell r="AJ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BC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B81">
            <v>0</v>
          </cell>
          <cell r="BC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</row>
        <row r="92">
          <cell r="BD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</row>
        <row r="96">
          <cell r="BD96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cimrend"/>
      <sheetName val="2_melléklet_bevételek"/>
      <sheetName val="3_melléklet_kiadások"/>
      <sheetName val="4_melléklet_felhalm_felujitas"/>
      <sheetName val="5_melléklet_PmH"/>
      <sheetName val="6_melléklet_többéves_kihatás"/>
      <sheetName val="7_melléklet_gördülő_tervezés"/>
      <sheetName val="8_melléklet_ktgv_i_mérleg"/>
      <sheetName val="9_melléklet_engedélyezett_lsz"/>
      <sheetName val="10_melléklet_ei_felh_ütemterv"/>
      <sheetName val="11_melléklet_közvetett tám"/>
      <sheetName val="11_melléklet_EU"/>
      <sheetName val="2010_elemi_adatok"/>
      <sheetName val="2010_2a_mell"/>
      <sheetName val="2a_mell "/>
      <sheetName val="2a_mell  változás"/>
      <sheetName val="ÁFa"/>
      <sheetName val="K_szjei"/>
      <sheetName val="K_jarulek"/>
      <sheetName val="K_dologi"/>
      <sheetName val="K_ell_pénzbeli_jut"/>
      <sheetName val="K_Tésszocpol_jut"/>
      <sheetName val="K_ÁHTkiv_mc_pe_átadás"/>
      <sheetName val="K_beruhazas"/>
      <sheetName val="K_felújítás"/>
      <sheetName val="K_ÁHTkiv_felh.c.pe.átad"/>
      <sheetName val="K_támért_műk_kiad"/>
      <sheetName val="K_felhalm_hitel"/>
      <sheetName val="K_céltartalék"/>
      <sheetName val="K_ált_tartalék"/>
      <sheetName val="2009Részl_tábla"/>
      <sheetName val="2a_mell  2009"/>
      <sheetName val="B_int_muk_bev"/>
      <sheetName val="B_önksajátos_muk_bev"/>
      <sheetName val="B_támogatások"/>
      <sheetName val="B_ÁHK_felhalm_C_pe"/>
      <sheetName val="B_ÁHK_műk_C_pe (2)"/>
      <sheetName val="B_immatjav_ért"/>
      <sheetName val="B_támértékű"/>
      <sheetName val="B_tovabbadasi_célú"/>
      <sheetName val="B_hitelfelvétel"/>
      <sheetName val="B_pénzmaradvány"/>
      <sheetName val="hitelkamatok"/>
      <sheetName val="Munka1"/>
    </sheetNames>
    <sheetDataSet>
      <sheetData sheetId="23">
        <row r="17">
          <cell r="C17" t="str">
            <v>Tóth József részére ingatlan vételár Bercsényi u.</v>
          </cell>
        </row>
        <row r="18">
          <cell r="C18" t="str">
            <v>Bán Ibolya részére ingatlan vételár Katona J. u. </v>
          </cell>
        </row>
        <row r="19">
          <cell r="C19" t="str">
            <v>Akácfasor vízelvezetéséhez ingatlan vásárlás</v>
          </cell>
        </row>
        <row r="20">
          <cell r="C20" t="str">
            <v>Arató Házaspár utca szennyvíz hálózat bővítés</v>
          </cell>
        </row>
        <row r="21">
          <cell r="C21" t="str">
            <v>Arató Házaspár utca szennyvíz hálózat bővítés Áfa</v>
          </cell>
        </row>
        <row r="22">
          <cell r="C22" t="str">
            <v>Fáy utca szennyvíz és ivóvíz hálózat bővítés</v>
          </cell>
        </row>
        <row r="23">
          <cell r="C23" t="str">
            <v>Fáy utca szennyvíz és ivóvízhálózat bővítés Áfa</v>
          </cell>
        </row>
        <row r="24">
          <cell r="C24" t="str">
            <v>Liliom Gombai u. víz-csatorna bővítés tervezés</v>
          </cell>
        </row>
        <row r="25">
          <cell r="C25" t="str">
            <v>Liliom Gombai víz-csatorna bővítés ÁFA</v>
          </cell>
        </row>
        <row r="26">
          <cell r="C26" t="str">
            <v>Bercsényi utca ivóvíz és szennyvíz csatorna kivitelezési költsége</v>
          </cell>
        </row>
        <row r="27">
          <cell r="C27" t="str">
            <v>Bercsényi ivóvíz hálózat kivitelezés ÁFA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_bevétel_teljesítése"/>
      <sheetName val="2_kiadások_teljesítése"/>
      <sheetName val="3_felhalm_felujitas_ei_telj"/>
      <sheetName val="4_PmH_szakfeladat_ei_telj"/>
      <sheetName val="5_melléklet_ktgv_i_mérleg"/>
      <sheetName val="6_mell_Ifelev_telj_adat"/>
      <sheetName val="7_mell_ei_telj%ban"/>
      <sheetName val="2a_mell_módosított_ei"/>
    </sheetNames>
    <sheetDataSet>
      <sheetData sheetId="7">
        <row r="51">
          <cell r="AB5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cimrend"/>
      <sheetName val="2_melléklet_bevételek"/>
      <sheetName val="3_melléklet_kiadások"/>
      <sheetName val="4_melléklet_felhalm_felujitas"/>
      <sheetName val="5_melléklet_PmH"/>
      <sheetName val="6_melléklet_többéves_kihatás"/>
      <sheetName val="7_melléklet_gördülő_tervezés"/>
      <sheetName val="8_melléklet_ktgv_i_mérleg"/>
      <sheetName val="9_melléklet_engedélyezett_lsz"/>
      <sheetName val="10_melléklet_ei_felh_ütemterv"/>
      <sheetName val="11_melléklet_közvetett tám"/>
      <sheetName val="11_melléklet_EU"/>
      <sheetName val="2010_elemi_adatok"/>
      <sheetName val="2a_mell "/>
      <sheetName val="2a_mell  változás"/>
      <sheetName val="ÁFa"/>
      <sheetName val="K_szjei"/>
      <sheetName val="K_jarulek"/>
      <sheetName val="K_dologi"/>
      <sheetName val="K_ell_pénzbeli_jut"/>
      <sheetName val="K_Tésszocpol_jut"/>
      <sheetName val="K_ÁHTkiv_mc_pe_átadás"/>
      <sheetName val="K_beruhazas"/>
      <sheetName val="K_felújítás"/>
      <sheetName val="K_ÁHTkiv_felh.c.pe.átad"/>
      <sheetName val="K_támért_műk_kiad"/>
      <sheetName val="K_felhalm_hitel"/>
      <sheetName val="K_céltartalék"/>
      <sheetName val="K_ált_tartalék"/>
      <sheetName val="2009Részl_tábla"/>
      <sheetName val="2a_mell  2009"/>
      <sheetName val="2010_2a_mell"/>
      <sheetName val="B_int_muk_bev"/>
      <sheetName val="B_önksajátos_muk_bev"/>
      <sheetName val="B_támogatások"/>
      <sheetName val="B_ÁHK_felhalm_C_pe"/>
      <sheetName val="B_ÁHK_műk_C_pe (2)"/>
      <sheetName val="B_immatjav_ért"/>
      <sheetName val="B_támértékű"/>
      <sheetName val="B_tovabbadasi_célú"/>
      <sheetName val="B_hitelfelvétel"/>
      <sheetName val="B_pénzmaradvány"/>
      <sheetName val="hitelkamatok"/>
      <sheetName val="Munka1"/>
    </sheetNames>
    <sheetDataSet>
      <sheetData sheetId="12">
        <row r="3">
          <cell r="E3">
            <v>600140.4589999999</v>
          </cell>
        </row>
      </sheetData>
      <sheetData sheetId="16">
        <row r="5">
          <cell r="B5">
            <v>8927.946</v>
          </cell>
        </row>
        <row r="32">
          <cell r="B32">
            <v>11259.356145000002</v>
          </cell>
        </row>
        <row r="58">
          <cell r="B58">
            <v>21744.650476190476</v>
          </cell>
        </row>
        <row r="127">
          <cell r="B127">
            <v>6357.035000000001</v>
          </cell>
        </row>
        <row r="151">
          <cell r="B151">
            <v>2764.1935714285714</v>
          </cell>
        </row>
        <row r="175">
          <cell r="B175">
            <v>1536.202</v>
          </cell>
        </row>
        <row r="186">
          <cell r="B186">
            <v>3268.3081999999995</v>
          </cell>
        </row>
        <row r="211">
          <cell r="B211">
            <v>1794.452</v>
          </cell>
        </row>
        <row r="225">
          <cell r="B225">
            <v>11861.5</v>
          </cell>
        </row>
        <row r="237">
          <cell r="B237">
            <v>720</v>
          </cell>
        </row>
        <row r="249">
          <cell r="B249">
            <v>3550.2000000000003</v>
          </cell>
        </row>
        <row r="276">
          <cell r="B276">
            <v>33381.7188</v>
          </cell>
        </row>
        <row r="311">
          <cell r="B311">
            <v>1047.0726</v>
          </cell>
        </row>
      </sheetData>
      <sheetData sheetId="17">
        <row r="5">
          <cell r="B5">
            <v>2444.9787699999997</v>
          </cell>
        </row>
        <row r="9">
          <cell r="B9">
            <v>3015.8865654</v>
          </cell>
        </row>
        <row r="13">
          <cell r="B13">
            <v>5838.871281071429</v>
          </cell>
        </row>
        <row r="17">
          <cell r="B17">
            <v>1728.7619399999999</v>
          </cell>
        </row>
        <row r="20">
          <cell r="B20">
            <v>745.8818642857142</v>
          </cell>
        </row>
        <row r="23">
          <cell r="B23">
            <v>459.3513500000001</v>
          </cell>
        </row>
        <row r="26">
          <cell r="B26">
            <v>928.848454</v>
          </cell>
        </row>
        <row r="29">
          <cell r="B29">
            <v>1123.6319999999998</v>
          </cell>
        </row>
        <row r="32">
          <cell r="B32">
            <v>322.704</v>
          </cell>
        </row>
        <row r="35">
          <cell r="B35">
            <v>529.0793500000001</v>
          </cell>
        </row>
        <row r="38">
          <cell r="B38">
            <v>3204.922</v>
          </cell>
        </row>
        <row r="41">
          <cell r="B41">
            <v>194.731</v>
          </cell>
        </row>
        <row r="44">
          <cell r="B44">
            <v>1001.9708400000003</v>
          </cell>
        </row>
        <row r="48">
          <cell r="B48">
            <v>8943.277886000002</v>
          </cell>
        </row>
        <row r="51">
          <cell r="B51">
            <v>283.12592200000006</v>
          </cell>
        </row>
      </sheetData>
      <sheetData sheetId="18">
        <row r="5">
          <cell r="B5">
            <v>125</v>
          </cell>
        </row>
        <row r="9">
          <cell r="B9">
            <v>15637.725000000002</v>
          </cell>
        </row>
        <row r="62">
          <cell r="B62">
            <v>447</v>
          </cell>
        </row>
        <row r="67">
          <cell r="B67">
            <v>628.5</v>
          </cell>
        </row>
        <row r="72">
          <cell r="B72">
            <v>29565.575277777778</v>
          </cell>
        </row>
        <row r="170">
          <cell r="B170">
            <v>112.5</v>
          </cell>
        </row>
        <row r="174">
          <cell r="B174">
            <v>3250</v>
          </cell>
        </row>
        <row r="186">
          <cell r="B186">
            <v>10614.720000000001</v>
          </cell>
        </row>
        <row r="194">
          <cell r="B194">
            <v>530</v>
          </cell>
        </row>
        <row r="205">
          <cell r="B205">
            <v>2446.72125</v>
          </cell>
        </row>
        <row r="256">
          <cell r="B256">
            <v>787.5</v>
          </cell>
        </row>
        <row r="265">
          <cell r="B265">
            <v>2455.3425</v>
          </cell>
        </row>
        <row r="305">
          <cell r="B305">
            <v>75</v>
          </cell>
        </row>
        <row r="313">
          <cell r="B313">
            <v>5828.49</v>
          </cell>
        </row>
        <row r="355">
          <cell r="B355">
            <v>4</v>
          </cell>
        </row>
        <row r="364">
          <cell r="D364">
            <v>4357.301277777778</v>
          </cell>
        </row>
      </sheetData>
      <sheetData sheetId="20">
        <row r="6">
          <cell r="B6">
            <v>675.6</v>
          </cell>
        </row>
        <row r="9">
          <cell r="B9">
            <v>198</v>
          </cell>
        </row>
        <row r="12">
          <cell r="B12">
            <v>427.2</v>
          </cell>
        </row>
        <row r="15">
          <cell r="B15">
            <v>477.59999999999997</v>
          </cell>
        </row>
        <row r="18">
          <cell r="B18">
            <v>953</v>
          </cell>
        </row>
        <row r="22">
          <cell r="B22">
            <v>189</v>
          </cell>
        </row>
        <row r="25">
          <cell r="B25">
            <v>153.6</v>
          </cell>
        </row>
        <row r="28">
          <cell r="B28">
            <v>648</v>
          </cell>
        </row>
        <row r="31">
          <cell r="B31">
            <v>823.225</v>
          </cell>
        </row>
        <row r="35">
          <cell r="B35">
            <v>8136</v>
          </cell>
        </row>
        <row r="39">
          <cell r="B39">
            <v>1468.8</v>
          </cell>
        </row>
        <row r="42">
          <cell r="B42">
            <v>3124.7999999999997</v>
          </cell>
        </row>
        <row r="45">
          <cell r="B45">
            <v>144</v>
          </cell>
        </row>
        <row r="48">
          <cell r="B48">
            <v>4161.599999999999</v>
          </cell>
        </row>
        <row r="51">
          <cell r="B51">
            <v>1195.2</v>
          </cell>
        </row>
        <row r="54">
          <cell r="B54">
            <v>3207.225</v>
          </cell>
        </row>
      </sheetData>
      <sheetData sheetId="21">
        <row r="4">
          <cell r="B4">
            <v>12297.048855839443</v>
          </cell>
        </row>
        <row r="24">
          <cell r="B24">
            <v>170</v>
          </cell>
        </row>
        <row r="28">
          <cell r="B28">
            <v>187.5</v>
          </cell>
        </row>
      </sheetData>
      <sheetData sheetId="22">
        <row r="5">
          <cell r="B5">
            <v>5512</v>
          </cell>
        </row>
        <row r="13">
          <cell r="B13">
            <v>143549</v>
          </cell>
        </row>
        <row r="32">
          <cell r="B32">
            <v>125</v>
          </cell>
        </row>
        <row r="37">
          <cell r="B37">
            <v>700</v>
          </cell>
        </row>
        <row r="41">
          <cell r="B41">
            <v>350</v>
          </cell>
        </row>
      </sheetData>
      <sheetData sheetId="23">
        <row r="4">
          <cell r="B4">
            <v>143848</v>
          </cell>
        </row>
        <row r="12">
          <cell r="B12">
            <v>2400</v>
          </cell>
        </row>
        <row r="20">
          <cell r="B20">
            <v>187.5</v>
          </cell>
        </row>
      </sheetData>
      <sheetData sheetId="24">
        <row r="5">
          <cell r="B5">
            <v>6228.439427919721</v>
          </cell>
        </row>
      </sheetData>
      <sheetData sheetId="25">
        <row r="6">
          <cell r="B6">
            <v>2866</v>
          </cell>
        </row>
      </sheetData>
      <sheetData sheetId="26">
        <row r="6">
          <cell r="B6">
            <v>16087</v>
          </cell>
        </row>
      </sheetData>
      <sheetData sheetId="27">
        <row r="6">
          <cell r="B6">
            <v>16163</v>
          </cell>
        </row>
      </sheetData>
      <sheetData sheetId="28">
        <row r="5">
          <cell r="B5">
            <v>12002.809179999998</v>
          </cell>
        </row>
      </sheetData>
      <sheetData sheetId="32">
        <row r="3">
          <cell r="B3">
            <v>6509.6</v>
          </cell>
        </row>
        <row r="12">
          <cell r="B12">
            <v>6853.124999999999</v>
          </cell>
        </row>
        <row r="21">
          <cell r="B21">
            <v>469.96</v>
          </cell>
        </row>
        <row r="26">
          <cell r="B26">
            <v>1889.54</v>
          </cell>
        </row>
        <row r="36">
          <cell r="B36">
            <v>720</v>
          </cell>
        </row>
        <row r="39">
          <cell r="B39">
            <v>285</v>
          </cell>
        </row>
      </sheetData>
      <sheetData sheetId="33">
        <row r="7">
          <cell r="D7">
            <v>5850</v>
          </cell>
        </row>
        <row r="8">
          <cell r="D8">
            <v>350</v>
          </cell>
        </row>
        <row r="9">
          <cell r="D9">
            <v>780</v>
          </cell>
        </row>
        <row r="10">
          <cell r="D10">
            <v>40</v>
          </cell>
        </row>
        <row r="11">
          <cell r="D11">
            <v>430</v>
          </cell>
        </row>
        <row r="12">
          <cell r="D12">
            <v>1020</v>
          </cell>
        </row>
        <row r="13">
          <cell r="D13">
            <v>50</v>
          </cell>
        </row>
        <row r="14">
          <cell r="D14">
            <v>18800</v>
          </cell>
        </row>
        <row r="15">
          <cell r="D15">
            <v>1570</v>
          </cell>
        </row>
        <row r="16">
          <cell r="D16">
            <v>100</v>
          </cell>
        </row>
        <row r="17">
          <cell r="D17">
            <v>16750</v>
          </cell>
        </row>
        <row r="18">
          <cell r="D18">
            <v>1500</v>
          </cell>
        </row>
        <row r="19">
          <cell r="D19">
            <v>1100</v>
          </cell>
        </row>
        <row r="20">
          <cell r="D20">
            <v>180</v>
          </cell>
        </row>
        <row r="29">
          <cell r="B29">
            <v>895.8399999999999</v>
          </cell>
        </row>
        <row r="38">
          <cell r="B38">
            <v>1151.895</v>
          </cell>
        </row>
      </sheetData>
      <sheetData sheetId="34">
        <row r="5">
          <cell r="B5">
            <v>52481</v>
          </cell>
        </row>
        <row r="11">
          <cell r="B11">
            <v>27180.399</v>
          </cell>
        </row>
        <row r="24">
          <cell r="D24">
            <v>30710</v>
          </cell>
        </row>
        <row r="28">
          <cell r="D28">
            <v>69453</v>
          </cell>
        </row>
      </sheetData>
      <sheetData sheetId="35">
        <row r="6">
          <cell r="B6">
            <v>98480</v>
          </cell>
        </row>
      </sheetData>
      <sheetData sheetId="36">
        <row r="6">
          <cell r="B6">
            <v>811.2</v>
          </cell>
        </row>
        <row r="8">
          <cell r="B8">
            <v>451.2</v>
          </cell>
        </row>
      </sheetData>
      <sheetData sheetId="37">
        <row r="6">
          <cell r="B6">
            <v>18730</v>
          </cell>
        </row>
      </sheetData>
      <sheetData sheetId="38">
        <row r="4">
          <cell r="B4">
            <v>4703.7</v>
          </cell>
        </row>
        <row r="9">
          <cell r="B9">
            <v>1398</v>
          </cell>
        </row>
        <row r="11">
          <cell r="B11">
            <v>3663</v>
          </cell>
        </row>
        <row r="17">
          <cell r="B17">
            <v>17142</v>
          </cell>
        </row>
      </sheetData>
      <sheetData sheetId="40">
        <row r="7">
          <cell r="B7">
            <v>195491</v>
          </cell>
        </row>
      </sheetData>
      <sheetData sheetId="41">
        <row r="4">
          <cell r="B4">
            <v>380</v>
          </cell>
        </row>
        <row r="7">
          <cell r="B7">
            <v>11771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bevételek"/>
      <sheetName val="2_melléklet_kiadások"/>
      <sheetName val="3_melléklet_felhalm_felujitas"/>
      <sheetName val="4_melléklet_PmH"/>
      <sheetName val="5_melléklet_ktgv_i_mérleg"/>
      <sheetName val="2010_2a_mell"/>
    </sheetNames>
    <sheetDataSet>
      <sheetData sheetId="5">
        <row r="29">
          <cell r="BD29">
            <v>0</v>
          </cell>
        </row>
        <row r="38">
          <cell r="BD38">
            <v>0</v>
          </cell>
        </row>
        <row r="52">
          <cell r="BD52">
            <v>0</v>
          </cell>
        </row>
        <row r="74">
          <cell r="BD74">
            <v>0</v>
          </cell>
        </row>
        <row r="82">
          <cell r="BD82">
            <v>0</v>
          </cell>
        </row>
        <row r="87">
          <cell r="BD8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cimrend"/>
      <sheetName val="2_melléklet_bevételek"/>
      <sheetName val="3_melléklet_kiadások"/>
      <sheetName val="4_melléklet_felhalm_felujitas"/>
      <sheetName val="5_melléklet_PmH"/>
      <sheetName val="6_melléklet_többéves_kihatás"/>
      <sheetName val="7_melléklet_gördülő_tervezés"/>
      <sheetName val="8_melléklet_ktgv_i_mérleg"/>
      <sheetName val="9_melléklet_engedélyezett_lsz"/>
      <sheetName val="10_melléklet_ei_felh_ütemterv"/>
      <sheetName val="11_melléklet_közvetett tám"/>
      <sheetName val="2010_2a_mell"/>
    </sheetNames>
    <sheetDataSet>
      <sheetData sheetId="7">
        <row r="9">
          <cell r="K9">
            <v>0</v>
          </cell>
        </row>
        <row r="17">
          <cell r="E17">
            <v>0</v>
          </cell>
        </row>
        <row r="18">
          <cell r="K18">
            <v>0</v>
          </cell>
        </row>
        <row r="20">
          <cell r="E20">
            <v>0</v>
          </cell>
          <cell r="K20">
            <v>0</v>
          </cell>
        </row>
        <row r="21">
          <cell r="E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bevételek"/>
      <sheetName val="2_melléklet_kiadások"/>
      <sheetName val="3_melléklet_felhalm_felujitas"/>
      <sheetName val="4_melléklet_PmH"/>
      <sheetName val="5_melléklet_ktgv_i_mérleg"/>
      <sheetName val="2010_2a_mell"/>
    </sheetNames>
    <sheetDataSet>
      <sheetData sheetId="5">
        <row r="7">
          <cell r="C7">
            <v>0</v>
          </cell>
          <cell r="D7">
            <v>0</v>
          </cell>
          <cell r="E7">
            <v>6853</v>
          </cell>
          <cell r="F7">
            <v>7910</v>
          </cell>
          <cell r="G7">
            <v>0</v>
          </cell>
          <cell r="H7">
            <v>469.96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3289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720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285</v>
          </cell>
          <cell r="BA7">
            <v>0</v>
          </cell>
          <cell r="BB7">
            <v>0</v>
          </cell>
          <cell r="BC7">
            <v>0</v>
          </cell>
          <cell r="BD7">
            <v>19526.96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1151.895</v>
          </cell>
          <cell r="H9">
            <v>895.8399999999999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811.2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48520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451.2</v>
          </cell>
          <cell r="BB9">
            <v>0</v>
          </cell>
          <cell r="BC9">
            <v>0</v>
          </cell>
          <cell r="BD9">
            <v>51830.134999999995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30270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30270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18250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18250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811.2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451.2</v>
          </cell>
          <cell r="BB13">
            <v>0</v>
          </cell>
          <cell r="BC13">
            <v>0</v>
          </cell>
          <cell r="BD13">
            <v>1262.4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1151.895</v>
          </cell>
          <cell r="H14">
            <v>895.8399999999999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2047.735</v>
          </cell>
        </row>
        <row r="15">
          <cell r="C15">
            <v>0</v>
          </cell>
          <cell r="D15">
            <v>0</v>
          </cell>
          <cell r="E15">
            <v>6853</v>
          </cell>
          <cell r="F15">
            <v>7910</v>
          </cell>
          <cell r="G15">
            <v>1151.895</v>
          </cell>
          <cell r="H15">
            <v>1365.8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4100.2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48520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720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285</v>
          </cell>
          <cell r="BA15">
            <v>451.2</v>
          </cell>
          <cell r="BB15">
            <v>0</v>
          </cell>
          <cell r="BC15">
            <v>0</v>
          </cell>
          <cell r="BD15">
            <v>71357.095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52481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52481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32010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32010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30710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30710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69453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69453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184654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184654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18730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18730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95370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95370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114100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114100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532</v>
          </cell>
          <cell r="L35">
            <v>107</v>
          </cell>
          <cell r="M35">
            <v>4703.7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3881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1398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10621.7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3881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3881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17142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17142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532</v>
          </cell>
          <cell r="L40">
            <v>107</v>
          </cell>
          <cell r="M40">
            <v>21845.7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3881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1398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27763.7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195491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195491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195491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195491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11427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380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11807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11427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380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11807</v>
          </cell>
        </row>
        <row r="59">
          <cell r="C59">
            <v>0</v>
          </cell>
          <cell r="D59">
            <v>0</v>
          </cell>
          <cell r="E59">
            <v>6853</v>
          </cell>
          <cell r="F59">
            <v>7910</v>
          </cell>
          <cell r="G59">
            <v>1151.895</v>
          </cell>
          <cell r="H59">
            <v>1365.8</v>
          </cell>
          <cell r="I59">
            <v>0</v>
          </cell>
          <cell r="J59">
            <v>0</v>
          </cell>
          <cell r="K59">
            <v>532</v>
          </cell>
          <cell r="L59">
            <v>107</v>
          </cell>
          <cell r="M59">
            <v>151472.90000000002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233174</v>
          </cell>
          <cell r="U59">
            <v>195491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4601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1398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380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285</v>
          </cell>
          <cell r="BA59">
            <v>451.2</v>
          </cell>
          <cell r="BB59">
            <v>0</v>
          </cell>
          <cell r="BC59">
            <v>0</v>
          </cell>
          <cell r="BD59">
            <v>605172.7949999999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0</v>
          </cell>
          <cell r="BD60">
            <v>0</v>
          </cell>
          <cell r="BE60">
            <v>0</v>
          </cell>
        </row>
        <row r="61">
          <cell r="C61">
            <v>0</v>
          </cell>
          <cell r="D61">
            <v>0</v>
          </cell>
          <cell r="E61">
            <v>6853</v>
          </cell>
          <cell r="F61">
            <v>7910</v>
          </cell>
          <cell r="G61">
            <v>1151.895</v>
          </cell>
          <cell r="H61">
            <v>1365.8</v>
          </cell>
          <cell r="I61">
            <v>0</v>
          </cell>
          <cell r="J61">
            <v>0</v>
          </cell>
          <cell r="K61">
            <v>532</v>
          </cell>
          <cell r="L61">
            <v>107</v>
          </cell>
          <cell r="M61">
            <v>140045.90000000002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233174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4601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1398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285</v>
          </cell>
          <cell r="BA61">
            <v>451.2</v>
          </cell>
          <cell r="BB61">
            <v>0</v>
          </cell>
          <cell r="BC61">
            <v>0</v>
          </cell>
          <cell r="BD61">
            <v>397874.79500000004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9103</v>
          </cell>
          <cell r="G70">
            <v>0</v>
          </cell>
          <cell r="H70">
            <v>0</v>
          </cell>
          <cell r="I70">
            <v>0</v>
          </cell>
          <cell r="J70">
            <v>11828</v>
          </cell>
          <cell r="K70">
            <v>343</v>
          </cell>
          <cell r="L70">
            <v>84</v>
          </cell>
          <cell r="M70">
            <v>23742</v>
          </cell>
          <cell r="N70">
            <v>6799</v>
          </cell>
          <cell r="O70">
            <v>3064</v>
          </cell>
          <cell r="P70">
            <v>0</v>
          </cell>
          <cell r="Q70">
            <v>0</v>
          </cell>
          <cell r="R70">
            <v>0</v>
          </cell>
          <cell r="S70">
            <v>1710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3530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1919</v>
          </cell>
          <cell r="AT70">
            <v>0</v>
          </cell>
          <cell r="AU70">
            <v>0</v>
          </cell>
          <cell r="AV70">
            <v>12000</v>
          </cell>
          <cell r="AW70">
            <v>1449</v>
          </cell>
          <cell r="AX70">
            <v>0</v>
          </cell>
          <cell r="AY70">
            <v>0</v>
          </cell>
          <cell r="AZ70">
            <v>3853</v>
          </cell>
          <cell r="BA70">
            <v>0</v>
          </cell>
          <cell r="BB70">
            <v>36592</v>
          </cell>
          <cell r="BC70">
            <v>1096</v>
          </cell>
          <cell r="BD70">
            <v>117112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2435</v>
          </cell>
          <cell r="G71">
            <v>0</v>
          </cell>
          <cell r="H71">
            <v>0</v>
          </cell>
          <cell r="I71">
            <v>0</v>
          </cell>
          <cell r="J71">
            <v>3105</v>
          </cell>
          <cell r="K71">
            <v>93</v>
          </cell>
          <cell r="L71">
            <v>23</v>
          </cell>
          <cell r="M71">
            <v>6311</v>
          </cell>
          <cell r="N71">
            <v>1825</v>
          </cell>
          <cell r="O71">
            <v>791</v>
          </cell>
          <cell r="P71">
            <v>0</v>
          </cell>
          <cell r="Q71">
            <v>0</v>
          </cell>
          <cell r="R71">
            <v>0</v>
          </cell>
          <cell r="S71">
            <v>501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1021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1123.6319999999998</v>
          </cell>
          <cell r="AF71">
            <v>322.704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557</v>
          </cell>
          <cell r="AT71">
            <v>0</v>
          </cell>
          <cell r="AU71">
            <v>0</v>
          </cell>
          <cell r="AV71">
            <v>3214</v>
          </cell>
          <cell r="AW71">
            <v>389</v>
          </cell>
          <cell r="AX71">
            <v>0</v>
          </cell>
          <cell r="AY71">
            <v>0</v>
          </cell>
          <cell r="AZ71">
            <v>1072</v>
          </cell>
          <cell r="BA71">
            <v>0</v>
          </cell>
          <cell r="BB71">
            <v>9519</v>
          </cell>
          <cell r="BC71">
            <v>296</v>
          </cell>
          <cell r="BD71">
            <v>32598.336000000003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17038</v>
          </cell>
          <cell r="G72">
            <v>200</v>
          </cell>
          <cell r="H72">
            <v>447</v>
          </cell>
          <cell r="I72">
            <v>0</v>
          </cell>
          <cell r="J72">
            <v>628.5</v>
          </cell>
          <cell r="K72">
            <v>113</v>
          </cell>
          <cell r="L72">
            <v>0</v>
          </cell>
          <cell r="M72">
            <v>23550</v>
          </cell>
          <cell r="N72">
            <v>0</v>
          </cell>
          <cell r="O72">
            <v>0</v>
          </cell>
          <cell r="P72">
            <v>112.5</v>
          </cell>
          <cell r="Q72">
            <v>3250</v>
          </cell>
          <cell r="R72">
            <v>10614.720000000001</v>
          </cell>
          <cell r="S72">
            <v>1565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2482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S72">
            <v>1001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2605</v>
          </cell>
          <cell r="BA72">
            <v>233</v>
          </cell>
          <cell r="BB72">
            <v>5828.49</v>
          </cell>
          <cell r="BC72">
            <v>4</v>
          </cell>
          <cell r="BD72">
            <v>69672.21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4357.301277777778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4357.301277777778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8136</v>
          </cell>
          <cell r="AB75">
            <v>1468.8</v>
          </cell>
          <cell r="AC75">
            <v>3124.7999999999997</v>
          </cell>
          <cell r="AD75">
            <v>144</v>
          </cell>
          <cell r="AE75">
            <v>4161.599999999999</v>
          </cell>
          <cell r="AF75">
            <v>1195.2</v>
          </cell>
          <cell r="AG75">
            <v>3207.225</v>
          </cell>
          <cell r="AH75">
            <v>0</v>
          </cell>
          <cell r="AI75">
            <v>0</v>
          </cell>
          <cell r="AJ75">
            <v>0</v>
          </cell>
          <cell r="AK75">
            <v>675.6</v>
          </cell>
          <cell r="AL75">
            <v>198</v>
          </cell>
          <cell r="AM75">
            <v>254</v>
          </cell>
          <cell r="AN75">
            <v>189</v>
          </cell>
          <cell r="AO75">
            <v>953</v>
          </cell>
          <cell r="AP75">
            <v>477.59999999999997</v>
          </cell>
          <cell r="AQ75">
            <v>427.2</v>
          </cell>
          <cell r="AR75">
            <v>1442</v>
          </cell>
          <cell r="AS75">
            <v>0</v>
          </cell>
          <cell r="AT75">
            <v>648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26702.024999999994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187.5</v>
          </cell>
          <cell r="J76">
            <v>0</v>
          </cell>
          <cell r="K76">
            <v>0</v>
          </cell>
          <cell r="L76">
            <v>0</v>
          </cell>
          <cell r="M76">
            <v>12540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170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12897.5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28576</v>
          </cell>
          <cell r="G78">
            <v>200</v>
          </cell>
          <cell r="H78">
            <v>447</v>
          </cell>
          <cell r="I78">
            <v>187.5</v>
          </cell>
          <cell r="J78">
            <v>15561.5</v>
          </cell>
          <cell r="K78">
            <v>549</v>
          </cell>
          <cell r="L78">
            <v>107</v>
          </cell>
          <cell r="M78">
            <v>66143</v>
          </cell>
          <cell r="N78">
            <v>8624</v>
          </cell>
          <cell r="O78">
            <v>3855</v>
          </cell>
          <cell r="P78">
            <v>112.5</v>
          </cell>
          <cell r="Q78">
            <v>3250</v>
          </cell>
          <cell r="R78">
            <v>10614.720000000001</v>
          </cell>
          <cell r="S78">
            <v>3776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170</v>
          </cell>
          <cell r="Z78">
            <v>7033</v>
          </cell>
          <cell r="AA78">
            <v>8136</v>
          </cell>
          <cell r="AB78">
            <v>1468.8</v>
          </cell>
          <cell r="AC78">
            <v>3124.7999999999997</v>
          </cell>
          <cell r="AD78">
            <v>144</v>
          </cell>
          <cell r="AE78">
            <v>5285.231999999999</v>
          </cell>
          <cell r="AF78">
            <v>1517.904</v>
          </cell>
          <cell r="AG78">
            <v>3207.225</v>
          </cell>
          <cell r="AH78">
            <v>0</v>
          </cell>
          <cell r="AI78">
            <v>0</v>
          </cell>
          <cell r="AJ78">
            <v>0</v>
          </cell>
          <cell r="AK78">
            <v>675.6</v>
          </cell>
          <cell r="AL78">
            <v>198</v>
          </cell>
          <cell r="AM78">
            <v>254</v>
          </cell>
          <cell r="AN78">
            <v>189</v>
          </cell>
          <cell r="AO78">
            <v>953</v>
          </cell>
          <cell r="AP78">
            <v>477.59999999999997</v>
          </cell>
          <cell r="AQ78">
            <v>427.2</v>
          </cell>
          <cell r="AR78">
            <v>1442</v>
          </cell>
          <cell r="AS78">
            <v>3477</v>
          </cell>
          <cell r="AT78">
            <v>648</v>
          </cell>
          <cell r="AU78">
            <v>0</v>
          </cell>
          <cell r="AV78">
            <v>15214</v>
          </cell>
          <cell r="AW78">
            <v>1838</v>
          </cell>
          <cell r="AX78">
            <v>0</v>
          </cell>
          <cell r="AY78">
            <v>0</v>
          </cell>
          <cell r="AZ78">
            <v>7530</v>
          </cell>
          <cell r="BA78">
            <v>233</v>
          </cell>
          <cell r="BB78">
            <v>51939.49</v>
          </cell>
          <cell r="BC78">
            <v>1396</v>
          </cell>
          <cell r="BD78">
            <v>258982.07100000003</v>
          </cell>
        </row>
        <row r="80">
          <cell r="C80">
            <v>5512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144248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700</v>
          </cell>
          <cell r="S80">
            <v>5307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125</v>
          </cell>
          <cell r="BA80">
            <v>350</v>
          </cell>
          <cell r="BB80">
            <v>40</v>
          </cell>
          <cell r="BC80">
            <v>0</v>
          </cell>
          <cell r="BD80">
            <v>156282</v>
          </cell>
        </row>
        <row r="81">
          <cell r="C81">
            <v>143848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2400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2762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187.5</v>
          </cell>
          <cell r="BB81">
            <v>0</v>
          </cell>
          <cell r="BC81">
            <v>0</v>
          </cell>
          <cell r="BD81">
            <v>149197.5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6910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6910</v>
          </cell>
        </row>
        <row r="84">
          <cell r="C84">
            <v>149360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153558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700</v>
          </cell>
          <cell r="S84">
            <v>8069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125</v>
          </cell>
          <cell r="BA84">
            <v>537.5</v>
          </cell>
          <cell r="BB84">
            <v>40</v>
          </cell>
          <cell r="BC84">
            <v>0</v>
          </cell>
          <cell r="BD84">
            <v>312389.5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3020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3020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3020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3020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18501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18501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18501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18501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2846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2846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9434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9434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12280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12280</v>
          </cell>
        </row>
        <row r="105">
          <cell r="C105">
            <v>149360</v>
          </cell>
          <cell r="D105">
            <v>0</v>
          </cell>
          <cell r="E105">
            <v>0</v>
          </cell>
          <cell r="F105">
            <v>28576</v>
          </cell>
          <cell r="G105">
            <v>200</v>
          </cell>
          <cell r="H105">
            <v>447</v>
          </cell>
          <cell r="I105">
            <v>187.5</v>
          </cell>
          <cell r="J105">
            <v>15561.5</v>
          </cell>
          <cell r="K105">
            <v>549</v>
          </cell>
          <cell r="L105">
            <v>107</v>
          </cell>
          <cell r="M105">
            <v>222721</v>
          </cell>
          <cell r="N105">
            <v>8624</v>
          </cell>
          <cell r="O105">
            <v>3855</v>
          </cell>
          <cell r="P105">
            <v>112.5</v>
          </cell>
          <cell r="Q105">
            <v>3250</v>
          </cell>
          <cell r="R105">
            <v>11314.720000000001</v>
          </cell>
          <cell r="S105">
            <v>11845</v>
          </cell>
          <cell r="T105">
            <v>0</v>
          </cell>
          <cell r="U105">
            <v>18501</v>
          </cell>
          <cell r="V105">
            <v>0</v>
          </cell>
          <cell r="W105">
            <v>0</v>
          </cell>
          <cell r="X105">
            <v>12280</v>
          </cell>
          <cell r="Y105">
            <v>170</v>
          </cell>
          <cell r="Z105">
            <v>7033</v>
          </cell>
          <cell r="AA105">
            <v>8136</v>
          </cell>
          <cell r="AB105">
            <v>1468.8</v>
          </cell>
          <cell r="AC105">
            <v>3124.7999999999997</v>
          </cell>
          <cell r="AD105">
            <v>144</v>
          </cell>
          <cell r="AE105">
            <v>5285.231999999999</v>
          </cell>
          <cell r="AF105">
            <v>1517.904</v>
          </cell>
          <cell r="AG105">
            <v>3207.225</v>
          </cell>
          <cell r="AH105">
            <v>0</v>
          </cell>
          <cell r="AI105">
            <v>0</v>
          </cell>
          <cell r="AJ105">
            <v>0</v>
          </cell>
          <cell r="AK105">
            <v>675.6</v>
          </cell>
          <cell r="AL105">
            <v>198</v>
          </cell>
          <cell r="AM105">
            <v>254</v>
          </cell>
          <cell r="AN105">
            <v>189</v>
          </cell>
          <cell r="AO105">
            <v>953</v>
          </cell>
          <cell r="AP105">
            <v>477.59999999999997</v>
          </cell>
          <cell r="AQ105">
            <v>427.2</v>
          </cell>
          <cell r="AR105">
            <v>1442</v>
          </cell>
          <cell r="AS105">
            <v>3477</v>
          </cell>
          <cell r="AT105">
            <v>648</v>
          </cell>
          <cell r="AU105">
            <v>0</v>
          </cell>
          <cell r="AV105">
            <v>15214</v>
          </cell>
          <cell r="AW105">
            <v>1838</v>
          </cell>
          <cell r="AX105">
            <v>0</v>
          </cell>
          <cell r="AY105">
            <v>0</v>
          </cell>
          <cell r="AZ105">
            <v>7655</v>
          </cell>
          <cell r="BA105">
            <v>770.5</v>
          </cell>
          <cell r="BB105">
            <v>51979.49</v>
          </cell>
          <cell r="BC105">
            <v>1396</v>
          </cell>
          <cell r="BD105">
            <v>605172.5709999999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D106">
            <v>0</v>
          </cell>
          <cell r="BE106">
            <v>0</v>
          </cell>
        </row>
        <row r="107">
          <cell r="C107">
            <v>149360</v>
          </cell>
          <cell r="D107">
            <v>0</v>
          </cell>
          <cell r="E107">
            <v>0</v>
          </cell>
          <cell r="F107">
            <v>28576</v>
          </cell>
          <cell r="G107">
            <v>200</v>
          </cell>
          <cell r="H107">
            <v>447</v>
          </cell>
          <cell r="I107">
            <v>187.5</v>
          </cell>
          <cell r="J107">
            <v>15561.5</v>
          </cell>
          <cell r="K107">
            <v>549</v>
          </cell>
          <cell r="L107">
            <v>107</v>
          </cell>
          <cell r="M107">
            <v>222721</v>
          </cell>
          <cell r="N107">
            <v>8624</v>
          </cell>
          <cell r="O107">
            <v>3855</v>
          </cell>
          <cell r="P107">
            <v>112.5</v>
          </cell>
          <cell r="Q107">
            <v>3250</v>
          </cell>
          <cell r="R107">
            <v>11314.720000000001</v>
          </cell>
          <cell r="S107">
            <v>11845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12280</v>
          </cell>
          <cell r="Y107">
            <v>170</v>
          </cell>
          <cell r="Z107">
            <v>7033</v>
          </cell>
          <cell r="AA107">
            <v>8136</v>
          </cell>
          <cell r="AB107">
            <v>1468.8</v>
          </cell>
          <cell r="AC107">
            <v>3124.7999999999997</v>
          </cell>
          <cell r="AD107">
            <v>144</v>
          </cell>
          <cell r="AE107">
            <v>5285.231999999999</v>
          </cell>
          <cell r="AF107">
            <v>1517.904</v>
          </cell>
          <cell r="AG107">
            <v>3207.225</v>
          </cell>
          <cell r="AH107">
            <v>0</v>
          </cell>
          <cell r="AI107">
            <v>0</v>
          </cell>
          <cell r="AJ107">
            <v>0</v>
          </cell>
          <cell r="AK107">
            <v>675.6</v>
          </cell>
          <cell r="AL107">
            <v>198</v>
          </cell>
          <cell r="AM107">
            <v>254</v>
          </cell>
          <cell r="AN107">
            <v>189</v>
          </cell>
          <cell r="AO107">
            <v>953</v>
          </cell>
          <cell r="AP107">
            <v>477.59999999999997</v>
          </cell>
          <cell r="AQ107">
            <v>427.2</v>
          </cell>
          <cell r="AR107">
            <v>1442</v>
          </cell>
          <cell r="AS107">
            <v>3477</v>
          </cell>
          <cell r="AT107">
            <v>648</v>
          </cell>
          <cell r="AU107">
            <v>0</v>
          </cell>
          <cell r="AV107">
            <v>15214</v>
          </cell>
          <cell r="AW107">
            <v>1838</v>
          </cell>
          <cell r="AX107">
            <v>0</v>
          </cell>
          <cell r="AY107">
            <v>0</v>
          </cell>
          <cell r="AZ107">
            <v>7655</v>
          </cell>
          <cell r="BA107">
            <v>770.5</v>
          </cell>
          <cell r="BB107">
            <v>51979.49</v>
          </cell>
          <cell r="BC107">
            <v>1396</v>
          </cell>
          <cell r="BD107">
            <v>586671.5709999999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S185"/>
  <sheetViews>
    <sheetView showZeros="0" view="pageBreakPreview" zoomScaleSheetLayoutView="100" zoomScalePageLayoutView="0" workbookViewId="0" topLeftCell="A1">
      <pane xSplit="2" ySplit="7" topLeftCell="G5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60" sqref="M60"/>
    </sheetView>
  </sheetViews>
  <sheetFormatPr defaultColWidth="9.140625" defaultRowHeight="15"/>
  <cols>
    <col min="1" max="1" width="4.140625" style="73" customWidth="1"/>
    <col min="2" max="2" width="49.421875" style="73" customWidth="1"/>
    <col min="3" max="3" width="14.57421875" style="73" customWidth="1"/>
    <col min="4" max="4" width="13.140625" style="74" customWidth="1"/>
    <col min="5" max="5" width="13.140625" style="73" customWidth="1"/>
    <col min="6" max="6" width="11.57421875" style="73" customWidth="1"/>
    <col min="7" max="7" width="11.8515625" style="73" customWidth="1"/>
    <col min="8" max="8" width="10.7109375" style="73" customWidth="1"/>
    <col min="9" max="9" width="10.140625" style="73" customWidth="1"/>
    <col min="10" max="10" width="9.421875" style="73" customWidth="1"/>
    <col min="11" max="12" width="11.00390625" style="73" customWidth="1"/>
    <col min="13" max="13" width="11.7109375" style="73" customWidth="1"/>
    <col min="14" max="16384" width="9.140625" style="73" customWidth="1"/>
  </cols>
  <sheetData>
    <row r="1" spans="1:14" s="8" customFormat="1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207</v>
      </c>
      <c r="M1" s="3"/>
      <c r="N1" s="25"/>
    </row>
    <row r="2" spans="1:14" s="11" customFormat="1" ht="37.5" customHeight="1">
      <c r="A2" s="349" t="s">
        <v>282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99"/>
      <c r="N2" s="2"/>
    </row>
    <row r="3" spans="1:18" s="2" customFormat="1" ht="11.25">
      <c r="A3" s="1"/>
      <c r="H3" s="1"/>
      <c r="I3" s="1"/>
      <c r="J3" s="1"/>
      <c r="K3" s="1"/>
      <c r="L3" s="100" t="s">
        <v>160</v>
      </c>
      <c r="M3" s="101"/>
      <c r="O3" s="19"/>
      <c r="P3" s="19"/>
      <c r="Q3" s="19"/>
      <c r="R3" s="19"/>
    </row>
    <row r="4" spans="1:18" s="2" customFormat="1" ht="11.25">
      <c r="A4" s="350" t="s">
        <v>1</v>
      </c>
      <c r="B4" s="350"/>
      <c r="C4" s="351" t="s">
        <v>213</v>
      </c>
      <c r="D4" s="351" t="s">
        <v>208</v>
      </c>
      <c r="E4" s="351" t="s">
        <v>287</v>
      </c>
      <c r="F4" s="351" t="s">
        <v>288</v>
      </c>
      <c r="G4" s="351" t="s">
        <v>214</v>
      </c>
      <c r="H4" s="351" t="s">
        <v>209</v>
      </c>
      <c r="I4" s="351" t="s">
        <v>289</v>
      </c>
      <c r="J4" s="351" t="s">
        <v>303</v>
      </c>
      <c r="K4" s="351" t="s">
        <v>215</v>
      </c>
      <c r="L4" s="351" t="s">
        <v>210</v>
      </c>
      <c r="M4" s="351" t="s">
        <v>290</v>
      </c>
      <c r="N4" s="351" t="s">
        <v>291</v>
      </c>
      <c r="O4" s="19"/>
      <c r="P4" s="19"/>
      <c r="Q4" s="19"/>
      <c r="R4" s="19"/>
    </row>
    <row r="5" spans="1:18" s="2" customFormat="1" ht="128.25" customHeight="1">
      <c r="A5" s="350"/>
      <c r="B5" s="350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19"/>
      <c r="P5" s="19"/>
      <c r="Q5" s="19"/>
      <c r="R5" s="19"/>
    </row>
    <row r="6" spans="1:18" s="25" customFormat="1" ht="12.75">
      <c r="A6" s="352" t="s">
        <v>55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24"/>
      <c r="P6" s="24"/>
      <c r="Q6" s="24"/>
      <c r="R6" s="24"/>
    </row>
    <row r="7" spans="1:18" s="2" customFormat="1" ht="11.25">
      <c r="A7" s="20" t="s">
        <v>56</v>
      </c>
      <c r="B7" s="354" t="s">
        <v>57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19"/>
      <c r="P7" s="19"/>
      <c r="Q7" s="19"/>
      <c r="R7" s="19"/>
    </row>
    <row r="8" spans="1:18" s="2" customFormat="1" ht="11.25">
      <c r="A8" s="20"/>
      <c r="B8" s="104" t="s">
        <v>58</v>
      </c>
      <c r="C8" s="122">
        <f>'2010_2a_mell_eredetiei'!BF7-('2010_2a_mell_eredetiei'!BE7+'2010_2a_mell_eredetiei'!BD7+'2010_2a_mell_eredetiei'!BC7+'2010_2a_mell_eredetiei'!E7+'2010_2a_mell_eredetiei'!BC7)</f>
        <v>9874.099999999999</v>
      </c>
      <c r="D8" s="106">
        <f>'2010_2a_mell_IIInevesei'!BF7-('2010_2a_mell_IIInevesei'!BE7+'2010_2a_mell_IIInevesei'!BD7+'2010_2a_mell_IIInevesei'!BC7+'2010_2a_mell_IIInevesei'!E7)</f>
        <v>12673.96</v>
      </c>
      <c r="E8" s="106">
        <f>'6mell_teljesítési adatok'!BF7-('6mell_teljesítési adatok'!BE7+'6mell_teljesítési adatok'!BD7+'6mell_teljesítési adatok'!BC7+'6mell_teljesítési adatok'!E7)</f>
        <v>15944</v>
      </c>
      <c r="F8" s="107">
        <f>E8/D8</f>
        <v>1.2580124917547477</v>
      </c>
      <c r="G8" s="122">
        <f>'2010_2a_mell_eredetiei'!E7+'2010_2a_mell_eredetiei'!BC7+'2010_2a_mell_eredetiei'!BD7+'2010_2a_mell_eredetiei'!BE7</f>
        <v>6853.124999999999</v>
      </c>
      <c r="H8" s="108">
        <f>'2010_2a_mell_IIInevesei'!BE7+'2010_2a_mell_IIInevesei'!BD7+'2010_2a_mell_IIInevesei'!BC7+'2010_2a_mell_IIInevesei'!E7</f>
        <v>6853</v>
      </c>
      <c r="I8" s="109">
        <f>'6mell_teljesítési adatok'!BE7+'6mell_teljesítési adatok'!BD7+'6mell_teljesítési adatok'!BC7+'6mell_teljesítési adatok'!E7</f>
        <v>4818</v>
      </c>
      <c r="J8" s="110">
        <f>I8/H8</f>
        <v>0.7030497592295345</v>
      </c>
      <c r="K8" s="122">
        <f>C8+G8</f>
        <v>16727.225</v>
      </c>
      <c r="L8" s="122">
        <f aca="true" t="shared" si="0" ref="L8:M15">D8+H8</f>
        <v>19526.96</v>
      </c>
      <c r="M8" s="111">
        <f t="shared" si="0"/>
        <v>20762</v>
      </c>
      <c r="N8" s="112">
        <f>M8/L8</f>
        <v>1.0632479402835875</v>
      </c>
      <c r="O8" s="19"/>
      <c r="P8" s="19"/>
      <c r="Q8" s="19"/>
      <c r="R8" s="19"/>
    </row>
    <row r="9" spans="1:18" s="2" customFormat="1" ht="11.25">
      <c r="A9" s="23"/>
      <c r="B9" s="113" t="s">
        <v>59</v>
      </c>
      <c r="C9" s="122">
        <f>'2010_2a_mell_eredetiei'!BF8-('2010_2a_mell_eredetiei'!BE8+'2010_2a_mell_eredetiei'!BD8+'2010_2a_mell_eredetiei'!BC8+'2010_2a_mell_eredetiei'!E8+'2010_2a_mell_eredetiei'!BC8)</f>
        <v>0</v>
      </c>
      <c r="D9" s="106">
        <f>'2010_2a_mell_IIInevesei'!BF8-('2010_2a_mell_IIInevesei'!BE8+'2010_2a_mell_IIInevesei'!BD8+'2010_2a_mell_IIInevesei'!BC8+'2010_2a_mell_IIInevesei'!E8)</f>
        <v>0</v>
      </c>
      <c r="E9" s="106">
        <f>'6mell_teljesítési adatok'!BF8-('6mell_teljesítési adatok'!BE8+'6mell_teljesítési adatok'!BD8+'6mell_teljesítési adatok'!BC8+'6mell_teljesítési adatok'!E8)</f>
        <v>1703</v>
      </c>
      <c r="F9" s="107"/>
      <c r="G9" s="122">
        <f>'2010_2a_mell_eredetiei'!E8+'2010_2a_mell_eredetiei'!BC8+'2010_2a_mell_eredetiei'!BD8+'2010_2a_mell_eredetiei'!BE8</f>
        <v>0</v>
      </c>
      <c r="H9" s="108">
        <f>'2010_2a_mell_IIInevesei'!BE8+'2010_2a_mell_IIInevesei'!BD8+'2010_2a_mell_IIInevesei'!BC8+'2010_2a_mell_IIInevesei'!E8</f>
        <v>0</v>
      </c>
      <c r="I9" s="109">
        <f>'6mell_teljesítési adatok'!BE8+'6mell_teljesítési adatok'!BD8+'6mell_teljesítési adatok'!BC8+'6mell_teljesítési adatok'!E8</f>
        <v>0</v>
      </c>
      <c r="J9" s="110"/>
      <c r="K9" s="122">
        <f aca="true" t="shared" si="1" ref="K9:K15">C9+G9</f>
        <v>0</v>
      </c>
      <c r="L9" s="122">
        <f t="shared" si="0"/>
        <v>0</v>
      </c>
      <c r="M9" s="111">
        <f t="shared" si="0"/>
        <v>1703</v>
      </c>
      <c r="N9" s="112"/>
      <c r="O9" s="19"/>
      <c r="P9" s="19"/>
      <c r="Q9" s="19"/>
      <c r="R9" s="19"/>
    </row>
    <row r="10" spans="1:18" s="2" customFormat="1" ht="10.5" customHeight="1">
      <c r="A10" s="20"/>
      <c r="B10" s="104" t="s">
        <v>60</v>
      </c>
      <c r="C10" s="122">
        <f>'2010_2a_mell_eredetiei'!BF9-('2010_2a_mell_eredetiei'!BE9+'2010_2a_mell_eredetiei'!BD9+'2010_2a_mell_eredetiei'!BC9+'2010_2a_mell_eredetiei'!E9+'2010_2a_mell_eredetiei'!BC9)</f>
        <v>51830.134999999995</v>
      </c>
      <c r="D10" s="106">
        <f>'2010_2a_mell_IIInevesei'!BF9-('2010_2a_mell_IIInevesei'!BE9+'2010_2a_mell_IIInevesei'!BD9+'2010_2a_mell_IIInevesei'!BC9+'2010_2a_mell_IIInevesei'!E9)</f>
        <v>51830.134999999995</v>
      </c>
      <c r="E10" s="106">
        <f>'6mell_teljesítési adatok'!BF9-('6mell_teljesítési adatok'!BE9+'6mell_teljesítési adatok'!BD9+'6mell_teljesítési adatok'!BC9+'6mell_teljesítési adatok'!E9)</f>
        <v>39869</v>
      </c>
      <c r="F10" s="107">
        <f aca="true" t="shared" si="2" ref="F10:F15">E10/D10</f>
        <v>0.7692243132301315</v>
      </c>
      <c r="G10" s="122">
        <f>'2010_2a_mell_eredetiei'!E9+'2010_2a_mell_eredetiei'!BC9+'2010_2a_mell_eredetiei'!BD9+'2010_2a_mell_eredetiei'!BE9</f>
        <v>0</v>
      </c>
      <c r="H10" s="108">
        <f>'2010_2a_mell_IIInevesei'!BE9+'2010_2a_mell_IIInevesei'!BD9+'2010_2a_mell_IIInevesei'!BC9+'2010_2a_mell_IIInevesei'!E9</f>
        <v>0</v>
      </c>
      <c r="I10" s="109">
        <f>'6mell_teljesítési adatok'!BE9+'6mell_teljesítési adatok'!BD9+'6mell_teljesítési adatok'!BC9+'6mell_teljesítési adatok'!E9</f>
        <v>0</v>
      </c>
      <c r="J10" s="110"/>
      <c r="K10" s="122">
        <f t="shared" si="1"/>
        <v>51830.134999999995</v>
      </c>
      <c r="L10" s="122">
        <f t="shared" si="0"/>
        <v>51830.134999999995</v>
      </c>
      <c r="M10" s="111">
        <f t="shared" si="0"/>
        <v>39869</v>
      </c>
      <c r="N10" s="112">
        <f>M10/L10</f>
        <v>0.7692243132301315</v>
      </c>
      <c r="O10" s="19"/>
      <c r="P10" s="19"/>
      <c r="Q10" s="19"/>
      <c r="R10" s="19"/>
    </row>
    <row r="11" spans="1:18" s="2" customFormat="1" ht="11.25">
      <c r="A11" s="20"/>
      <c r="B11" s="104" t="str">
        <f>'2010_2a_mell_eredetiei'!B10</f>
        <v>    2.1. Illetékek</v>
      </c>
      <c r="C11" s="122">
        <f>'2010_2a_mell_eredetiei'!BF10-('2010_2a_mell_eredetiei'!BE10+'2010_2a_mell_eredetiei'!BD10+'2010_2a_mell_eredetiei'!BC10+'2010_2a_mell_eredetiei'!E10+'2010_2a_mell_eredetiei'!BC10)</f>
        <v>0</v>
      </c>
      <c r="D11" s="106">
        <f>'2010_2a_mell_IIInevesei'!BF10-('2010_2a_mell_IIInevesei'!BE10+'2010_2a_mell_IIInevesei'!BD10+'2010_2a_mell_IIInevesei'!BC10+'2010_2a_mell_IIInevesei'!E10)</f>
        <v>0</v>
      </c>
      <c r="E11" s="106">
        <f>'6mell_teljesítési adatok'!BF10-('6mell_teljesítési adatok'!BE10+'6mell_teljesítési adatok'!BD10+'6mell_teljesítési adatok'!BC10+'6mell_teljesítési adatok'!E10)</f>
        <v>0</v>
      </c>
      <c r="F11" s="107"/>
      <c r="G11" s="122">
        <f>'2010_2a_mell_eredetiei'!E10+'2010_2a_mell_eredetiei'!BC10+'2010_2a_mell_eredetiei'!BD10+'2010_2a_mell_eredetiei'!BE10</f>
        <v>0</v>
      </c>
      <c r="H11" s="108">
        <f>'2010_2a_mell_IIInevesei'!BE10+'2010_2a_mell_IIInevesei'!BD10+'2010_2a_mell_IIInevesei'!BC10+'2010_2a_mell_IIInevesei'!E10</f>
        <v>0</v>
      </c>
      <c r="I11" s="109">
        <f>'6mell_teljesítési adatok'!BE10+'6mell_teljesítési adatok'!BD10+'6mell_teljesítési adatok'!BC10+'6mell_teljesítési adatok'!E10</f>
        <v>0</v>
      </c>
      <c r="J11" s="110"/>
      <c r="K11" s="122">
        <f t="shared" si="1"/>
        <v>0</v>
      </c>
      <c r="L11" s="122">
        <f t="shared" si="0"/>
        <v>0</v>
      </c>
      <c r="M11" s="111">
        <f t="shared" si="0"/>
        <v>0</v>
      </c>
      <c r="N11" s="112"/>
      <c r="O11" s="19"/>
      <c r="P11" s="19"/>
      <c r="Q11" s="19"/>
      <c r="R11" s="19"/>
    </row>
    <row r="12" spans="1:18" s="30" customFormat="1" ht="11.25">
      <c r="A12" s="20"/>
      <c r="B12" s="104" t="str">
        <f>'2010_2a_mell_eredetiei'!B11</f>
        <v>    2.2. Helyi adók</v>
      </c>
      <c r="C12" s="122">
        <f>'2010_2a_mell_eredetiei'!BF11-('2010_2a_mell_eredetiei'!BE11+'2010_2a_mell_eredetiei'!BD11+'2010_2a_mell_eredetiei'!BC11+'2010_2a_mell_eredetiei'!E11+'2010_2a_mell_eredetiei'!BC11)</f>
        <v>30270</v>
      </c>
      <c r="D12" s="106">
        <f>'2010_2a_mell_IIInevesei'!BF11-('2010_2a_mell_IIInevesei'!BE11+'2010_2a_mell_IIInevesei'!BD11+'2010_2a_mell_IIInevesei'!BC11+'2010_2a_mell_IIInevesei'!E11)</f>
        <v>30270</v>
      </c>
      <c r="E12" s="106">
        <f>'6mell_teljesítési adatok'!BF11-('6mell_teljesítési adatok'!BE11+'6mell_teljesítési adatok'!BD11+'6mell_teljesítési adatok'!BC11+'6mell_teljesítési adatok'!E11)</f>
        <v>21226</v>
      </c>
      <c r="F12" s="107">
        <f t="shared" si="2"/>
        <v>0.7012223323422531</v>
      </c>
      <c r="G12" s="122">
        <f>'2010_2a_mell_eredetiei'!E11+'2010_2a_mell_eredetiei'!BC11+'2010_2a_mell_eredetiei'!BD11+'2010_2a_mell_eredetiei'!BE11</f>
        <v>0</v>
      </c>
      <c r="H12" s="108">
        <f>'2010_2a_mell_IIInevesei'!BE11+'2010_2a_mell_IIInevesei'!BD11+'2010_2a_mell_IIInevesei'!BC11+'2010_2a_mell_IIInevesei'!E11</f>
        <v>0</v>
      </c>
      <c r="I12" s="109">
        <f>'6mell_teljesítési adatok'!BE11+'6mell_teljesítési adatok'!BD11+'6mell_teljesítési adatok'!BC11+'6mell_teljesítési adatok'!E11</f>
        <v>0</v>
      </c>
      <c r="J12" s="110"/>
      <c r="K12" s="122">
        <f t="shared" si="1"/>
        <v>30270</v>
      </c>
      <c r="L12" s="122">
        <f t="shared" si="0"/>
        <v>30270</v>
      </c>
      <c r="M12" s="111">
        <f t="shared" si="0"/>
        <v>21226</v>
      </c>
      <c r="N12" s="112">
        <f>M12/L12</f>
        <v>0.7012223323422531</v>
      </c>
      <c r="O12" s="28"/>
      <c r="P12" s="28"/>
      <c r="Q12" s="28"/>
      <c r="R12" s="28"/>
    </row>
    <row r="13" spans="1:18" s="2" customFormat="1" ht="11.25">
      <c r="A13" s="20"/>
      <c r="B13" s="104" t="str">
        <f>'2010_2a_mell_eredetiei'!B12</f>
        <v>    2.3. Gépjárműadó</v>
      </c>
      <c r="C13" s="122">
        <f>'2010_2a_mell_eredetiei'!BF12-('2010_2a_mell_eredetiei'!BE12+'2010_2a_mell_eredetiei'!BD12+'2010_2a_mell_eredetiei'!BC12+'2010_2a_mell_eredetiei'!E12+'2010_2a_mell_eredetiei'!BC12)</f>
        <v>18250</v>
      </c>
      <c r="D13" s="106">
        <f>'2010_2a_mell_IIInevesei'!BF12-('2010_2a_mell_IIInevesei'!BE12+'2010_2a_mell_IIInevesei'!BD12+'2010_2a_mell_IIInevesei'!BC12+'2010_2a_mell_IIInevesei'!E12)</f>
        <v>18250</v>
      </c>
      <c r="E13" s="106">
        <f>'6mell_teljesítési adatok'!BF12-('6mell_teljesítési adatok'!BE12+'6mell_teljesítési adatok'!BD12+'6mell_teljesítési adatok'!BC12+'6mell_teljesítési adatok'!E12)</f>
        <v>14833</v>
      </c>
      <c r="F13" s="107">
        <f t="shared" si="2"/>
        <v>0.8127671232876712</v>
      </c>
      <c r="G13" s="122">
        <f>'2010_2a_mell_eredetiei'!E12+'2010_2a_mell_eredetiei'!BC12+'2010_2a_mell_eredetiei'!BD12+'2010_2a_mell_eredetiei'!BE12</f>
        <v>0</v>
      </c>
      <c r="H13" s="108">
        <f>'2010_2a_mell_IIInevesei'!BE12+'2010_2a_mell_IIInevesei'!BD12+'2010_2a_mell_IIInevesei'!BC12+'2010_2a_mell_IIInevesei'!E12</f>
        <v>0</v>
      </c>
      <c r="I13" s="109">
        <f>'6mell_teljesítési adatok'!BE12+'6mell_teljesítési adatok'!BD12+'6mell_teljesítési adatok'!BC12+'6mell_teljesítési adatok'!E12</f>
        <v>0</v>
      </c>
      <c r="J13" s="110"/>
      <c r="K13" s="122">
        <f t="shared" si="1"/>
        <v>18250</v>
      </c>
      <c r="L13" s="122">
        <f t="shared" si="0"/>
        <v>18250</v>
      </c>
      <c r="M13" s="111">
        <f t="shared" si="0"/>
        <v>14833</v>
      </c>
      <c r="N13" s="112">
        <f>M13/L13</f>
        <v>0.8127671232876712</v>
      </c>
      <c r="O13" s="19"/>
      <c r="P13" s="19"/>
      <c r="Q13" s="19"/>
      <c r="R13" s="19"/>
    </row>
    <row r="14" spans="1:18" s="2" customFormat="1" ht="11.25">
      <c r="A14" s="20"/>
      <c r="B14" s="104" t="str">
        <f>'2010_2a_mell_eredetiei'!B13</f>
        <v>    2.4Működési célú pénzeszköz átvétel ÁH-on kívülről</v>
      </c>
      <c r="C14" s="122">
        <f>'2010_2a_mell_eredetiei'!BF13-('2010_2a_mell_eredetiei'!BE13+'2010_2a_mell_eredetiei'!BD13+'2010_2a_mell_eredetiei'!BC13+'2010_2a_mell_eredetiei'!E13+'2010_2a_mell_eredetiei'!BC13)</f>
        <v>1262.4</v>
      </c>
      <c r="D14" s="106">
        <f>'2010_2a_mell_IIInevesei'!BF13-('2010_2a_mell_IIInevesei'!BE13+'2010_2a_mell_IIInevesei'!BD13+'2010_2a_mell_IIInevesei'!BC13+'2010_2a_mell_IIInevesei'!E13)</f>
        <v>1262.4</v>
      </c>
      <c r="E14" s="106">
        <f>'6mell_teljesítési adatok'!BF13-('6mell_teljesítési adatok'!BE13+'6mell_teljesítési adatok'!BD13+'6mell_teljesítési adatok'!BC13+'6mell_teljesítési adatok'!E13)</f>
        <v>338</v>
      </c>
      <c r="F14" s="107">
        <f t="shared" si="2"/>
        <v>0.26774397972116604</v>
      </c>
      <c r="G14" s="122">
        <f>'2010_2a_mell_eredetiei'!E13+'2010_2a_mell_eredetiei'!BC13+'2010_2a_mell_eredetiei'!BD13+'2010_2a_mell_eredetiei'!BE13</f>
        <v>0</v>
      </c>
      <c r="H14" s="108">
        <f>'2010_2a_mell_IIInevesei'!BE13+'2010_2a_mell_IIInevesei'!BD13+'2010_2a_mell_IIInevesei'!BC13+'2010_2a_mell_IIInevesei'!E13</f>
        <v>0</v>
      </c>
      <c r="I14" s="109">
        <f>'6mell_teljesítési adatok'!BE13+'6mell_teljesítési adatok'!BD13+'6mell_teljesítési adatok'!BC13+'6mell_teljesítési adatok'!E13</f>
        <v>0</v>
      </c>
      <c r="J14" s="110"/>
      <c r="K14" s="122"/>
      <c r="L14" s="122"/>
      <c r="M14" s="111"/>
      <c r="N14" s="112"/>
      <c r="O14" s="19"/>
      <c r="P14" s="19"/>
      <c r="Q14" s="19"/>
      <c r="R14" s="19"/>
    </row>
    <row r="15" spans="1:18" s="2" customFormat="1" ht="11.25">
      <c r="A15" s="20"/>
      <c r="B15" s="104" t="str">
        <f>'2010_2a_mell_eredetiei'!B14</f>
        <v>    2.5. Önkormányzatok sajátos működési bevételei</v>
      </c>
      <c r="C15" s="122">
        <f>'2010_2a_mell_eredetiei'!BF14-('2010_2a_mell_eredetiei'!BE14+'2010_2a_mell_eredetiei'!BD14+'2010_2a_mell_eredetiei'!BC14+'2010_2a_mell_eredetiei'!E14+'2010_2a_mell_eredetiei'!BC14)</f>
        <v>2047.735</v>
      </c>
      <c r="D15" s="106">
        <f>'2010_2a_mell_IIInevesei'!BF14-('2010_2a_mell_IIInevesei'!BE14+'2010_2a_mell_IIInevesei'!BD14+'2010_2a_mell_IIInevesei'!BC14+'2010_2a_mell_IIInevesei'!E14)</f>
        <v>2047.735</v>
      </c>
      <c r="E15" s="106">
        <f>'6mell_teljesítési adatok'!BF14-('6mell_teljesítési adatok'!BE14+'6mell_teljesítési adatok'!BD14+'6mell_teljesítési adatok'!BC14+'6mell_teljesítési adatok'!E14)</f>
        <v>3472</v>
      </c>
      <c r="F15" s="107">
        <f t="shared" si="2"/>
        <v>1.6955318925544567</v>
      </c>
      <c r="G15" s="122">
        <f>'2010_2a_mell_eredetiei'!E14+'2010_2a_mell_eredetiei'!BC14+'2010_2a_mell_eredetiei'!BD14+'2010_2a_mell_eredetiei'!BE14</f>
        <v>0</v>
      </c>
      <c r="H15" s="108">
        <f>'2010_2a_mell_IIInevesei'!BE14+'2010_2a_mell_IIInevesei'!BD14+'2010_2a_mell_IIInevesei'!BC14+'2010_2a_mell_IIInevesei'!E14</f>
        <v>0</v>
      </c>
      <c r="I15" s="109">
        <f>'6mell_teljesítési adatok'!BE14+'6mell_teljesítési adatok'!BD14+'6mell_teljesítési adatok'!BC14+'6mell_teljesítési adatok'!E14</f>
        <v>0</v>
      </c>
      <c r="J15" s="110"/>
      <c r="K15" s="122">
        <f t="shared" si="1"/>
        <v>2047.735</v>
      </c>
      <c r="L15" s="122">
        <f t="shared" si="0"/>
        <v>2047.735</v>
      </c>
      <c r="M15" s="111">
        <f t="shared" si="0"/>
        <v>3472</v>
      </c>
      <c r="N15" s="112">
        <f>M15/L15</f>
        <v>1.6955318925544567</v>
      </c>
      <c r="O15" s="19"/>
      <c r="P15" s="19"/>
      <c r="Q15" s="19"/>
      <c r="R15" s="19"/>
    </row>
    <row r="16" spans="1:18" s="2" customFormat="1" ht="11.25">
      <c r="A16" s="114"/>
      <c r="B16" s="115" t="s">
        <v>66</v>
      </c>
      <c r="C16" s="125">
        <f>C8+C10</f>
        <v>61704.23499999999</v>
      </c>
      <c r="D16" s="125">
        <f>D8+D10</f>
        <v>64504.094999999994</v>
      </c>
      <c r="E16" s="125">
        <f>E8+E10</f>
        <v>55813</v>
      </c>
      <c r="F16" s="117">
        <f>E16/D16</f>
        <v>0.8652628953247078</v>
      </c>
      <c r="G16" s="125">
        <f>G8+G10</f>
        <v>6853.124999999999</v>
      </c>
      <c r="H16" s="118">
        <f>H8+H10</f>
        <v>6853</v>
      </c>
      <c r="I16" s="119">
        <f>I8+I10</f>
        <v>4818</v>
      </c>
      <c r="J16" s="117">
        <f>I16/H16</f>
        <v>0.7030497592295345</v>
      </c>
      <c r="K16" s="116">
        <f>K8+K10</f>
        <v>68557.35999999999</v>
      </c>
      <c r="L16" s="116">
        <f>L8+L10</f>
        <v>71357.095</v>
      </c>
      <c r="M16" s="116">
        <f>M8+M10</f>
        <v>60631</v>
      </c>
      <c r="N16" s="120">
        <f>M16/L16</f>
        <v>0.8496842535419918</v>
      </c>
      <c r="O16" s="19"/>
      <c r="P16" s="19"/>
      <c r="Q16" s="19"/>
      <c r="R16" s="19"/>
    </row>
    <row r="17" spans="1:18" s="2" customFormat="1" ht="11.25">
      <c r="A17" s="15" t="s">
        <v>67</v>
      </c>
      <c r="B17" s="354" t="s">
        <v>68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19"/>
      <c r="P17" s="19"/>
      <c r="Q17" s="19"/>
      <c r="R17" s="19"/>
    </row>
    <row r="18" spans="1:18" s="2" customFormat="1" ht="11.25">
      <c r="A18" s="20"/>
      <c r="B18" s="358" t="s">
        <v>70</v>
      </c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19"/>
      <c r="P18" s="19"/>
      <c r="Q18" s="19"/>
      <c r="R18" s="19"/>
    </row>
    <row r="19" spans="1:18" s="2" customFormat="1" ht="11.25">
      <c r="A19" s="20"/>
      <c r="B19" s="104" t="s">
        <v>71</v>
      </c>
      <c r="C19" s="122">
        <f>'2010_2a_mell_eredetiei'!BF18-('2010_2a_mell_eredetiei'!BE18+'2010_2a_mell_eredetiei'!BD18+'2010_2a_mell_eredetiei'!BC18+'2010_2a_mell_eredetiei'!E18+'2010_2a_mell_eredetiei'!BC18)</f>
        <v>52481</v>
      </c>
      <c r="D19" s="106">
        <f>'2010_2a_mell_IIInevesei'!BF18-('2010_2a_mell_IIInevesei'!BE18+'2010_2a_mell_IIInevesei'!BD18+'2010_2a_mell_IIInevesei'!BC18+'2010_2a_mell_IIInevesei'!E18)</f>
        <v>52481</v>
      </c>
      <c r="E19" s="106">
        <f>'6mell_teljesítési adatok'!BF18-('6mell_teljesítési adatok'!BE18+'6mell_teljesítési adatok'!BD18+'6mell_teljesítési adatok'!BC18+'6mell_teljesítési adatok'!E18)</f>
        <v>37367</v>
      </c>
      <c r="F19" s="121">
        <f aca="true" t="shared" si="3" ref="F19:F33">E19/D19</f>
        <v>0.7120100607839027</v>
      </c>
      <c r="G19" s="122">
        <f>'2010_2a_mell_eredetiei'!E18+'2010_2a_mell_eredetiei'!BC18+'2010_2a_mell_eredetiei'!BD18+'2010_2a_mell_eredetiei'!BE18</f>
        <v>0</v>
      </c>
      <c r="H19" s="108">
        <f>'2010_2a_mell_IIInevesei'!BE18+'2010_2a_mell_IIInevesei'!BD18+'2010_2a_mell_IIInevesei'!BC18+'2010_2a_mell_IIInevesei'!E18</f>
        <v>0</v>
      </c>
      <c r="I19" s="109">
        <f>'6mell_teljesítési adatok'!BE18+'6mell_teljesítési adatok'!BD18+'6mell_teljesítési adatok'!BC18+'6mell_teljesítési adatok'!E18</f>
        <v>0</v>
      </c>
      <c r="J19" s="109"/>
      <c r="K19" s="122">
        <f>C19+G19</f>
        <v>52481</v>
      </c>
      <c r="L19" s="122">
        <f aca="true" t="shared" si="4" ref="L19:M26">D19+H19</f>
        <v>52481</v>
      </c>
      <c r="M19" s="123">
        <f t="shared" si="4"/>
        <v>37367</v>
      </c>
      <c r="N19" s="112">
        <f>M19/L19</f>
        <v>0.7120100607839027</v>
      </c>
      <c r="O19" s="19"/>
      <c r="P19" s="19"/>
      <c r="Q19" s="19"/>
      <c r="R19" s="19"/>
    </row>
    <row r="20" spans="1:18" s="2" customFormat="1" ht="11.25">
      <c r="A20" s="20"/>
      <c r="B20" s="104" t="s">
        <v>72</v>
      </c>
      <c r="C20" s="122">
        <f>'2010_2a_mell_eredetiei'!BF19-('2010_2a_mell_eredetiei'!BE19+'2010_2a_mell_eredetiei'!BD19+'2010_2a_mell_eredetiei'!BC19+'2010_2a_mell_eredetiei'!E19+'2010_2a_mell_eredetiei'!BC19)</f>
        <v>27180.399</v>
      </c>
      <c r="D20" s="106">
        <f>'2010_2a_mell_IIInevesei'!BF19-('2010_2a_mell_IIInevesei'!BE19+'2010_2a_mell_IIInevesei'!BD19+'2010_2a_mell_IIInevesei'!BC19+'2010_2a_mell_IIInevesei'!E19)</f>
        <v>32010</v>
      </c>
      <c r="E20" s="106">
        <f>'6mell_teljesítési adatok'!BF19-('6mell_teljesítési adatok'!BE19+'6mell_teljesítési adatok'!BD19+'6mell_teljesítési adatok'!BC19+'6mell_teljesítési adatok'!E19)</f>
        <v>619</v>
      </c>
      <c r="F20" s="121">
        <f t="shared" si="3"/>
        <v>0.019337706966572946</v>
      </c>
      <c r="G20" s="122">
        <f>'2010_2a_mell_eredetiei'!E19+'2010_2a_mell_eredetiei'!BC19+'2010_2a_mell_eredetiei'!BD19+'2010_2a_mell_eredetiei'!BE19</f>
        <v>0</v>
      </c>
      <c r="H20" s="108">
        <f>'2010_2a_mell_IIInevesei'!BE19+'2010_2a_mell_IIInevesei'!BD19+'2010_2a_mell_IIInevesei'!BC19+'2010_2a_mell_IIInevesei'!E19</f>
        <v>0</v>
      </c>
      <c r="I20" s="109">
        <f>'6mell_teljesítési adatok'!BE19+'6mell_teljesítési adatok'!BD19+'6mell_teljesítési adatok'!BC19+'6mell_teljesítési adatok'!E19</f>
        <v>0</v>
      </c>
      <c r="J20" s="109"/>
      <c r="K20" s="122">
        <f aca="true" t="shared" si="5" ref="K20:K26">C20+G20</f>
        <v>27180.399</v>
      </c>
      <c r="L20" s="122">
        <f t="shared" si="4"/>
        <v>32010</v>
      </c>
      <c r="M20" s="123">
        <f t="shared" si="4"/>
        <v>619</v>
      </c>
      <c r="N20" s="112">
        <f aca="true" t="shared" si="6" ref="N20:N27">M20/L20</f>
        <v>0.019337706966572946</v>
      </c>
      <c r="O20" s="19"/>
      <c r="P20" s="19"/>
      <c r="Q20" s="19"/>
      <c r="R20" s="19"/>
    </row>
    <row r="21" spans="1:18" s="2" customFormat="1" ht="11.25">
      <c r="A21" s="20"/>
      <c r="B21" s="104" t="s">
        <v>73</v>
      </c>
      <c r="C21" s="122">
        <f>'2010_2a_mell_eredetiei'!BF20-('2010_2a_mell_eredetiei'!BE20+'2010_2a_mell_eredetiei'!BD20+'2010_2a_mell_eredetiei'!BC20+'2010_2a_mell_eredetiei'!E20+'2010_2a_mell_eredetiei'!BC20)</f>
        <v>0</v>
      </c>
      <c r="D21" s="106">
        <f>'2010_2a_mell_IIInevesei'!BF20-('2010_2a_mell_IIInevesei'!BE20+'2010_2a_mell_IIInevesei'!BD20+'2010_2a_mell_IIInevesei'!BC20+'2010_2a_mell_IIInevesei'!E20)</f>
        <v>0</v>
      </c>
      <c r="E21" s="106">
        <f>'6mell_teljesítési adatok'!BF20-('6mell_teljesítési adatok'!BE20+'6mell_teljesítési adatok'!BD20+'6mell_teljesítési adatok'!BC20+'6mell_teljesítési adatok'!E20)</f>
        <v>4490</v>
      </c>
      <c r="F21" s="121"/>
      <c r="G21" s="122">
        <f>'2010_2a_mell_eredetiei'!E20+'2010_2a_mell_eredetiei'!BC20+'2010_2a_mell_eredetiei'!BD20+'2010_2a_mell_eredetiei'!BE20</f>
        <v>0</v>
      </c>
      <c r="H21" s="108">
        <f>'2010_2a_mell_IIInevesei'!BE20+'2010_2a_mell_IIInevesei'!BD20+'2010_2a_mell_IIInevesei'!BC20+'2010_2a_mell_IIInevesei'!E20</f>
        <v>0</v>
      </c>
      <c r="I21" s="109">
        <f>'6mell_teljesítési adatok'!BE20+'6mell_teljesítési adatok'!BD20+'6mell_teljesítési adatok'!BC20+'6mell_teljesítési adatok'!E20</f>
        <v>0</v>
      </c>
      <c r="J21" s="109"/>
      <c r="K21" s="122">
        <f t="shared" si="5"/>
        <v>0</v>
      </c>
      <c r="L21" s="122">
        <f t="shared" si="4"/>
        <v>0</v>
      </c>
      <c r="M21" s="123">
        <f t="shared" si="4"/>
        <v>4490</v>
      </c>
      <c r="N21" s="112"/>
      <c r="O21" s="19"/>
      <c r="P21" s="19"/>
      <c r="Q21" s="19"/>
      <c r="R21" s="19"/>
    </row>
    <row r="22" spans="1:18" s="2" customFormat="1" ht="11.25">
      <c r="A22" s="20"/>
      <c r="B22" s="104" t="s">
        <v>211</v>
      </c>
      <c r="C22" s="122">
        <f>'2010_2a_mell_eredetiei'!BF21-('2010_2a_mell_eredetiei'!BE21+'2010_2a_mell_eredetiei'!BD21+'2010_2a_mell_eredetiei'!BC21+'2010_2a_mell_eredetiei'!E21+'2010_2a_mell_eredetiei'!BC21)</f>
        <v>30710</v>
      </c>
      <c r="D22" s="106">
        <f>'2010_2a_mell_IIInevesei'!BF21-('2010_2a_mell_IIInevesei'!BE21+'2010_2a_mell_IIInevesei'!BD21+'2010_2a_mell_IIInevesei'!BC21+'2010_2a_mell_IIInevesei'!E21)</f>
        <v>30710</v>
      </c>
      <c r="E22" s="106">
        <f>'6mell_teljesítési adatok'!BF21-('6mell_teljesítési adatok'!BE21+'6mell_teljesítési adatok'!BD21+'6mell_teljesítési adatok'!BC21+'6mell_teljesítési adatok'!E21)</f>
        <v>24015</v>
      </c>
      <c r="F22" s="121">
        <f t="shared" si="3"/>
        <v>0.7819928362097037</v>
      </c>
      <c r="G22" s="122">
        <f>'2010_2a_mell_eredetiei'!E21+'2010_2a_mell_eredetiei'!BC21+'2010_2a_mell_eredetiei'!BD21+'2010_2a_mell_eredetiei'!BE21</f>
        <v>0</v>
      </c>
      <c r="H22" s="108">
        <f>'2010_2a_mell_IIInevesei'!BE21+'2010_2a_mell_IIInevesei'!BD21+'2010_2a_mell_IIInevesei'!BC21+'2010_2a_mell_IIInevesei'!E21</f>
        <v>0</v>
      </c>
      <c r="I22" s="109">
        <f>'6mell_teljesítési adatok'!BE21+'6mell_teljesítési adatok'!BD21+'6mell_teljesítési adatok'!BC21+'6mell_teljesítési adatok'!E21</f>
        <v>0</v>
      </c>
      <c r="J22" s="109"/>
      <c r="K22" s="122">
        <f t="shared" si="5"/>
        <v>30710</v>
      </c>
      <c r="L22" s="122">
        <f t="shared" si="4"/>
        <v>30710</v>
      </c>
      <c r="M22" s="123">
        <f t="shared" si="4"/>
        <v>24015</v>
      </c>
      <c r="N22" s="112">
        <f t="shared" si="6"/>
        <v>0.7819928362097037</v>
      </c>
      <c r="O22" s="19"/>
      <c r="P22" s="19"/>
      <c r="Q22" s="19"/>
      <c r="R22" s="19"/>
    </row>
    <row r="23" spans="1:18" s="2" customFormat="1" ht="11.25">
      <c r="A23" s="20"/>
      <c r="B23" s="104" t="s">
        <v>75</v>
      </c>
      <c r="C23" s="122">
        <f>'2010_2a_mell_eredetiei'!BF22-('2010_2a_mell_eredetiei'!BE22+'2010_2a_mell_eredetiei'!BD22+'2010_2a_mell_eredetiei'!BC22+'2010_2a_mell_eredetiei'!E22+'2010_2a_mell_eredetiei'!BC22)</f>
        <v>69453</v>
      </c>
      <c r="D23" s="106">
        <f>'2010_2a_mell_IIInevesei'!BF22-('2010_2a_mell_IIInevesei'!BE22+'2010_2a_mell_IIInevesei'!BD22+'2010_2a_mell_IIInevesei'!BC22+'2010_2a_mell_IIInevesei'!E22)</f>
        <v>69453</v>
      </c>
      <c r="E23" s="106">
        <f>'6mell_teljesítési adatok'!BF22-('6mell_teljesítési adatok'!BE22+'6mell_teljesítési adatok'!BD22+'6mell_teljesítési adatok'!BC22+'6mell_teljesítési adatok'!E22)</f>
        <v>50126</v>
      </c>
      <c r="F23" s="121">
        <f t="shared" si="3"/>
        <v>0.7217254834204426</v>
      </c>
      <c r="G23" s="122">
        <f>'2010_2a_mell_eredetiei'!E22+'2010_2a_mell_eredetiei'!BC22+'2010_2a_mell_eredetiei'!BD22+'2010_2a_mell_eredetiei'!BE22</f>
        <v>0</v>
      </c>
      <c r="H23" s="108">
        <f>'2010_2a_mell_IIInevesei'!BE22+'2010_2a_mell_IIInevesei'!BD22+'2010_2a_mell_IIInevesei'!BC22+'2010_2a_mell_IIInevesei'!E22</f>
        <v>0</v>
      </c>
      <c r="I23" s="109">
        <f>'6mell_teljesítési adatok'!BE22+'6mell_teljesítési adatok'!BD22+'6mell_teljesítési adatok'!BC22+'6mell_teljesítési adatok'!E22</f>
        <v>0</v>
      </c>
      <c r="J23" s="109"/>
      <c r="K23" s="122">
        <f t="shared" si="5"/>
        <v>69453</v>
      </c>
      <c r="L23" s="122">
        <f t="shared" si="4"/>
        <v>69453</v>
      </c>
      <c r="M23" s="123">
        <f t="shared" si="4"/>
        <v>50126</v>
      </c>
      <c r="N23" s="112">
        <f t="shared" si="6"/>
        <v>0.7217254834204426</v>
      </c>
      <c r="O23" s="19"/>
      <c r="P23" s="19"/>
      <c r="Q23" s="19"/>
      <c r="R23" s="19"/>
    </row>
    <row r="24" spans="1:18" s="30" customFormat="1" ht="11.25">
      <c r="A24" s="20" t="s">
        <v>69</v>
      </c>
      <c r="B24" s="104" t="s">
        <v>76</v>
      </c>
      <c r="C24" s="122">
        <f>'2010_2a_mell_eredetiei'!BF23-('2010_2a_mell_eredetiei'!BE23+'2010_2a_mell_eredetiei'!BD23+'2010_2a_mell_eredetiei'!BC23+'2010_2a_mell_eredetiei'!E23+'2010_2a_mell_eredetiei'!BC23)</f>
        <v>0</v>
      </c>
      <c r="D24" s="106">
        <f>'2010_2a_mell_IIInevesei'!BF23-('2010_2a_mell_IIInevesei'!BE23+'2010_2a_mell_IIInevesei'!BD23+'2010_2a_mell_IIInevesei'!BC23+'2010_2a_mell_IIInevesei'!E23)</f>
        <v>0</v>
      </c>
      <c r="E24" s="106">
        <f>'6mell_teljesítési adatok'!BF23-('6mell_teljesítési adatok'!BE23+'6mell_teljesítési adatok'!BD23+'6mell_teljesítési adatok'!BC23+'6mell_teljesítési adatok'!E23)</f>
        <v>17059</v>
      </c>
      <c r="F24" s="121"/>
      <c r="G24" s="122">
        <f>'2010_2a_mell_eredetiei'!E23+'2010_2a_mell_eredetiei'!BC23+'2010_2a_mell_eredetiei'!BD23+'2010_2a_mell_eredetiei'!BE23</f>
        <v>0</v>
      </c>
      <c r="H24" s="108">
        <f>'2010_2a_mell_IIInevesei'!BE23+'2010_2a_mell_IIInevesei'!BD23+'2010_2a_mell_IIInevesei'!BC23+'2010_2a_mell_IIInevesei'!E23</f>
        <v>0</v>
      </c>
      <c r="I24" s="109">
        <f>'6mell_teljesítési adatok'!BE23+'6mell_teljesítési adatok'!BD23+'6mell_teljesítési adatok'!BC23+'6mell_teljesítési adatok'!E23</f>
        <v>0</v>
      </c>
      <c r="J24" s="109"/>
      <c r="K24" s="122">
        <f t="shared" si="5"/>
        <v>0</v>
      </c>
      <c r="L24" s="122">
        <f t="shared" si="4"/>
        <v>0</v>
      </c>
      <c r="M24" s="123">
        <f t="shared" si="4"/>
        <v>17059</v>
      </c>
      <c r="N24" s="112"/>
      <c r="O24" s="28"/>
      <c r="P24" s="28"/>
      <c r="Q24" s="28"/>
      <c r="R24" s="28"/>
    </row>
    <row r="25" spans="1:18" s="2" customFormat="1" ht="11.25">
      <c r="A25" s="20"/>
      <c r="B25" s="104" t="s">
        <v>77</v>
      </c>
      <c r="C25" s="122">
        <f>'2010_2a_mell_eredetiei'!BF24-('2010_2a_mell_eredetiei'!BE24+'2010_2a_mell_eredetiei'!BD24+'2010_2a_mell_eredetiei'!BC24+'2010_2a_mell_eredetiei'!E24+'2010_2a_mell_eredetiei'!BC24)</f>
        <v>0</v>
      </c>
      <c r="D25" s="106">
        <f>'2010_2a_mell_IIInevesei'!BF24-('2010_2a_mell_IIInevesei'!BE24+'2010_2a_mell_IIInevesei'!BD24+'2010_2a_mell_IIInevesei'!BC24+'2010_2a_mell_IIInevesei'!E24)</f>
        <v>0</v>
      </c>
      <c r="E25" s="106">
        <f>'6mell_teljesítési adatok'!BF24-('6mell_teljesítési adatok'!BE24+'6mell_teljesítési adatok'!BD24+'6mell_teljesítési adatok'!BC24+'6mell_teljesítési adatok'!E24)</f>
        <v>15223</v>
      </c>
      <c r="F25" s="121"/>
      <c r="G25" s="122">
        <f>'2010_2a_mell_eredetiei'!E24+'2010_2a_mell_eredetiei'!BC24+'2010_2a_mell_eredetiei'!BD24+'2010_2a_mell_eredetiei'!BE24</f>
        <v>0</v>
      </c>
      <c r="H25" s="108">
        <f>'2010_2a_mell_IIInevesei'!BE24+'2010_2a_mell_IIInevesei'!BD24+'2010_2a_mell_IIInevesei'!BC24+'2010_2a_mell_IIInevesei'!E24</f>
        <v>0</v>
      </c>
      <c r="I25" s="109">
        <f>'6mell_teljesítési adatok'!BE24+'6mell_teljesítési adatok'!BD24+'6mell_teljesítési adatok'!BC24+'6mell_teljesítési adatok'!E24</f>
        <v>0</v>
      </c>
      <c r="J25" s="109"/>
      <c r="K25" s="122">
        <f t="shared" si="5"/>
        <v>0</v>
      </c>
      <c r="L25" s="122">
        <f t="shared" si="4"/>
        <v>0</v>
      </c>
      <c r="M25" s="123">
        <f t="shared" si="4"/>
        <v>15223</v>
      </c>
      <c r="N25" s="112"/>
      <c r="O25" s="19"/>
      <c r="P25" s="19"/>
      <c r="Q25" s="19"/>
      <c r="R25" s="19"/>
    </row>
    <row r="26" spans="1:18" s="2" customFormat="1" ht="11.25">
      <c r="A26" s="20"/>
      <c r="B26" s="104" t="s">
        <v>78</v>
      </c>
      <c r="C26" s="122">
        <f>'2010_2a_mell_eredetiei'!BF25-('2010_2a_mell_eredetiei'!BE25+'2010_2a_mell_eredetiei'!BD25+'2010_2a_mell_eredetiei'!BC25+'2010_2a_mell_eredetiei'!E25+'2010_2a_mell_eredetiei'!BC25)</f>
        <v>0</v>
      </c>
      <c r="D26" s="106">
        <f>'2010_2a_mell_IIInevesei'!BF25-('2010_2a_mell_IIInevesei'!BE25+'2010_2a_mell_IIInevesei'!BD25+'2010_2a_mell_IIInevesei'!BC25+'2010_2a_mell_IIInevesei'!E25)</f>
        <v>0</v>
      </c>
      <c r="E26" s="106">
        <f>'6mell_teljesítési adatok'!BF25-('6mell_teljesítési adatok'!BE25+'6mell_teljesítési adatok'!BD25+'6mell_teljesítési adatok'!BC25+'6mell_teljesítési adatok'!E25)</f>
        <v>0</v>
      </c>
      <c r="F26" s="121"/>
      <c r="G26" s="122">
        <f>'2010_2a_mell_eredetiei'!E25+'2010_2a_mell_eredetiei'!BC25+'2010_2a_mell_eredetiei'!BD25+'2010_2a_mell_eredetiei'!BE25</f>
        <v>0</v>
      </c>
      <c r="H26" s="108">
        <f>'2010_2a_mell_IIInevesei'!BE25+'2010_2a_mell_IIInevesei'!BD25+'2010_2a_mell_IIInevesei'!BC25+'2010_2a_mell_IIInevesei'!E25</f>
        <v>0</v>
      </c>
      <c r="I26" s="109">
        <f>'6mell_teljesítési adatok'!BE25+'6mell_teljesítési adatok'!BD25+'6mell_teljesítési adatok'!BC25+'6mell_teljesítési adatok'!E25</f>
        <v>0</v>
      </c>
      <c r="J26" s="109"/>
      <c r="K26" s="122">
        <f t="shared" si="5"/>
        <v>0</v>
      </c>
      <c r="L26" s="122">
        <f t="shared" si="4"/>
        <v>0</v>
      </c>
      <c r="M26" s="123">
        <f t="shared" si="4"/>
        <v>0</v>
      </c>
      <c r="N26" s="112"/>
      <c r="O26" s="19"/>
      <c r="P26" s="19"/>
      <c r="Q26" s="19"/>
      <c r="R26" s="19"/>
    </row>
    <row r="27" spans="1:18" s="2" customFormat="1" ht="11.25">
      <c r="A27" s="114"/>
      <c r="B27" s="115" t="s">
        <v>79</v>
      </c>
      <c r="C27" s="125">
        <f>SUM(C19:C26)</f>
        <v>179824.399</v>
      </c>
      <c r="D27" s="125">
        <f>SUM(D19:D26)</f>
        <v>184654</v>
      </c>
      <c r="E27" s="116">
        <f>SUM(E19:E26)</f>
        <v>148899</v>
      </c>
      <c r="F27" s="124">
        <f t="shared" si="3"/>
        <v>0.8063675847801834</v>
      </c>
      <c r="G27" s="125">
        <f>SUM(G19:G26)</f>
        <v>0</v>
      </c>
      <c r="H27" s="125">
        <f>SUM(H19:H26)</f>
        <v>0</v>
      </c>
      <c r="I27" s="119"/>
      <c r="J27" s="119"/>
      <c r="K27" s="125">
        <f>SUM(K19:K26)</f>
        <v>179824.399</v>
      </c>
      <c r="L27" s="125">
        <f>SUM(L19:L26)</f>
        <v>184654</v>
      </c>
      <c r="M27" s="125">
        <f>SUM(M19:M26)</f>
        <v>148899</v>
      </c>
      <c r="N27" s="120">
        <f t="shared" si="6"/>
        <v>0.8063675847801834</v>
      </c>
      <c r="O27" s="19"/>
      <c r="P27" s="19"/>
      <c r="Q27" s="19"/>
      <c r="R27" s="19"/>
    </row>
    <row r="28" spans="1:18" s="2" customFormat="1" ht="11.25">
      <c r="A28" s="15" t="s">
        <v>80</v>
      </c>
      <c r="B28" s="354" t="s">
        <v>81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19"/>
      <c r="P28" s="19"/>
      <c r="Q28" s="19"/>
      <c r="R28" s="19"/>
    </row>
    <row r="29" spans="1:18" s="8" customFormat="1" ht="11.25">
      <c r="A29" s="20"/>
      <c r="B29" s="104" t="s">
        <v>82</v>
      </c>
      <c r="C29" s="122">
        <f>'2010_2a_mell_eredetiei'!BF28-('2010_2a_mell_eredetiei'!BE28+'2010_2a_mell_eredetiei'!BD28+'2010_2a_mell_eredetiei'!BC28+'2010_2a_mell_eredetiei'!E28+'2010_2a_mell_eredetiei'!BC28)</f>
        <v>18730</v>
      </c>
      <c r="D29" s="106">
        <f>'2010_2a_mell_IIInevesei'!BF28-('2010_2a_mell_IIInevesei'!BE28+'2010_2a_mell_IIInevesei'!BD28+'2010_2a_mell_IIInevesei'!BC28+'2010_2a_mell_IIInevesei'!E28)</f>
        <v>18730</v>
      </c>
      <c r="E29" s="106">
        <f>'6mell_teljesítési adatok'!BF28-('6mell_teljesítési adatok'!BE28+'6mell_teljesítési adatok'!BD28+'6mell_teljesítési adatok'!BC28+'6mell_teljesítési adatok'!E28)</f>
        <v>1233</v>
      </c>
      <c r="F29" s="107">
        <f t="shared" si="3"/>
        <v>0.06583021890016016</v>
      </c>
      <c r="G29" s="122">
        <f>'2010_2a_mell_eredetiei'!E28+'2010_2a_mell_eredetiei'!BC28+'2010_2a_mell_eredetiei'!BD28+'2010_2a_mell_eredetiei'!BE28</f>
        <v>0</v>
      </c>
      <c r="H29" s="108">
        <f>'2010_2a_mell_IIInevesei'!BE28+'2010_2a_mell_IIInevesei'!BD28+'2010_2a_mell_IIInevesei'!BC28+'2010_2a_mell_IIInevesei'!E28</f>
        <v>0</v>
      </c>
      <c r="I29" s="109">
        <f>'6mell_teljesítési adatok'!BE28+'6mell_teljesítési adatok'!BD28+'6mell_teljesítési adatok'!BC28+'6mell_teljesítési adatok'!E28</f>
        <v>0</v>
      </c>
      <c r="J29" s="109"/>
      <c r="K29" s="122">
        <f>C29+G29</f>
        <v>18730</v>
      </c>
      <c r="L29" s="122">
        <f aca="true" t="shared" si="7" ref="L29:M33">D29+H29</f>
        <v>18730</v>
      </c>
      <c r="M29" s="123">
        <f t="shared" si="7"/>
        <v>1233</v>
      </c>
      <c r="N29" s="112">
        <f>M29/L29</f>
        <v>0.06583021890016016</v>
      </c>
      <c r="O29" s="32"/>
      <c r="P29" s="32"/>
      <c r="Q29" s="32"/>
      <c r="R29" s="32"/>
    </row>
    <row r="30" spans="1:18" s="2" customFormat="1" ht="11.25">
      <c r="A30" s="20"/>
      <c r="B30" s="104" t="s">
        <v>83</v>
      </c>
      <c r="C30" s="122">
        <f>'2010_2a_mell_eredetiei'!BF29-('2010_2a_mell_eredetiei'!BE29+'2010_2a_mell_eredetiei'!BD29+'2010_2a_mell_eredetiei'!BC29+'2010_2a_mell_eredetiei'!E29+'2010_2a_mell_eredetiei'!BC29)</f>
        <v>0</v>
      </c>
      <c r="D30" s="106">
        <f>'2010_2a_mell_IIInevesei'!BF29-('2010_2a_mell_IIInevesei'!BE29+'2010_2a_mell_IIInevesei'!BD29+'2010_2a_mell_IIInevesei'!BC29+'2010_2a_mell_IIInevesei'!E29)</f>
        <v>0</v>
      </c>
      <c r="E30" s="106">
        <f>'6mell_teljesítési adatok'!BF29-('6mell_teljesítési adatok'!BE29+'6mell_teljesítési adatok'!BD29+'6mell_teljesítési adatok'!BC29+'6mell_teljesítési adatok'!E29)</f>
        <v>0</v>
      </c>
      <c r="F30" s="107"/>
      <c r="G30" s="122">
        <f>'2010_2a_mell_eredetiei'!E29+'2010_2a_mell_eredetiei'!BC29+'2010_2a_mell_eredetiei'!BD29+'2010_2a_mell_eredetiei'!BE29</f>
        <v>0</v>
      </c>
      <c r="H30" s="108">
        <f>'2010_2a_mell_IIInevesei'!BE29+'2010_2a_mell_IIInevesei'!BD29+'2010_2a_mell_IIInevesei'!BC29+'2010_2a_mell_IIInevesei'!E29</f>
        <v>0</v>
      </c>
      <c r="I30" s="109">
        <f>'6mell_teljesítési adatok'!BE29+'6mell_teljesítési adatok'!BD29+'6mell_teljesítési adatok'!BC29+'6mell_teljesítési adatok'!E29</f>
        <v>0</v>
      </c>
      <c r="J30" s="109"/>
      <c r="K30" s="122">
        <f>C30+G30</f>
        <v>0</v>
      </c>
      <c r="L30" s="122">
        <f t="shared" si="7"/>
        <v>0</v>
      </c>
      <c r="M30" s="123">
        <f t="shared" si="7"/>
        <v>0</v>
      </c>
      <c r="N30" s="112"/>
      <c r="O30" s="19"/>
      <c r="P30" s="19"/>
      <c r="Q30" s="19"/>
      <c r="R30" s="19"/>
    </row>
    <row r="31" spans="1:18" s="30" customFormat="1" ht="11.25">
      <c r="A31" s="20"/>
      <c r="B31" s="104" t="s">
        <v>84</v>
      </c>
      <c r="C31" s="122">
        <f>'2010_2a_mell_eredetiei'!BF30-('2010_2a_mell_eredetiei'!BE30+'2010_2a_mell_eredetiei'!BD30+'2010_2a_mell_eredetiei'!BC30+'2010_2a_mell_eredetiei'!E30+'2010_2a_mell_eredetiei'!BC30)</f>
        <v>0</v>
      </c>
      <c r="D31" s="106">
        <f>'2010_2a_mell_IIInevesei'!BF30-('2010_2a_mell_IIInevesei'!BE30+'2010_2a_mell_IIInevesei'!BD30+'2010_2a_mell_IIInevesei'!BC30+'2010_2a_mell_IIInevesei'!E30)</f>
        <v>0</v>
      </c>
      <c r="E31" s="106">
        <f>'6mell_teljesítési adatok'!BF30-('6mell_teljesítési adatok'!BE30+'6mell_teljesítési adatok'!BD30+'6mell_teljesítési adatok'!BC30+'6mell_teljesítési adatok'!E30)</f>
        <v>0</v>
      </c>
      <c r="F31" s="107"/>
      <c r="G31" s="122">
        <f>'2010_2a_mell_eredetiei'!E30+'2010_2a_mell_eredetiei'!BC30+'2010_2a_mell_eredetiei'!BD30+'2010_2a_mell_eredetiei'!BE30</f>
        <v>0</v>
      </c>
      <c r="H31" s="108">
        <f>'2010_2a_mell_IIInevesei'!BE30+'2010_2a_mell_IIInevesei'!BD30+'2010_2a_mell_IIInevesei'!BC30+'2010_2a_mell_IIInevesei'!E30</f>
        <v>0</v>
      </c>
      <c r="I31" s="109">
        <f>'6mell_teljesítési adatok'!BE30+'6mell_teljesítési adatok'!BD30+'6mell_teljesítési adatok'!BC30+'6mell_teljesítési adatok'!E30</f>
        <v>0</v>
      </c>
      <c r="J31" s="109"/>
      <c r="K31" s="122">
        <f>C31+G31</f>
        <v>0</v>
      </c>
      <c r="L31" s="122">
        <f t="shared" si="7"/>
        <v>0</v>
      </c>
      <c r="M31" s="123">
        <f t="shared" si="7"/>
        <v>0</v>
      </c>
      <c r="N31" s="112"/>
      <c r="O31" s="28"/>
      <c r="P31" s="28"/>
      <c r="Q31" s="28"/>
      <c r="R31" s="28"/>
    </row>
    <row r="32" spans="1:18" s="2" customFormat="1" ht="11.25">
      <c r="A32" s="31"/>
      <c r="B32" s="127" t="s">
        <v>85</v>
      </c>
      <c r="C32" s="122">
        <f>'2010_2a_mell_eredetiei'!BF31-('2010_2a_mell_eredetiei'!BE31+'2010_2a_mell_eredetiei'!BD31+'2010_2a_mell_eredetiei'!BC31+'2010_2a_mell_eredetiei'!E31+'2010_2a_mell_eredetiei'!BC31)</f>
        <v>0</v>
      </c>
      <c r="D32" s="106">
        <f>'2010_2a_mell_IIInevesei'!BF31-('2010_2a_mell_IIInevesei'!BE31+'2010_2a_mell_IIInevesei'!BD31+'2010_2a_mell_IIInevesei'!BC31+'2010_2a_mell_IIInevesei'!E31)</f>
        <v>0</v>
      </c>
      <c r="E32" s="106">
        <f>'6mell_teljesítési adatok'!BF31-('6mell_teljesítési adatok'!BE31+'6mell_teljesítési adatok'!BD31+'6mell_teljesítési adatok'!BC31+'6mell_teljesítési adatok'!E31)</f>
        <v>0</v>
      </c>
      <c r="F32" s="107"/>
      <c r="G32" s="122">
        <f>'2010_2a_mell_eredetiei'!E31+'2010_2a_mell_eredetiei'!BC31+'2010_2a_mell_eredetiei'!BD31+'2010_2a_mell_eredetiei'!BE31</f>
        <v>0</v>
      </c>
      <c r="H32" s="108">
        <f>'2010_2a_mell_IIInevesei'!BE31+'2010_2a_mell_IIInevesei'!BD31+'2010_2a_mell_IIInevesei'!BC31+'2010_2a_mell_IIInevesei'!E31</f>
        <v>0</v>
      </c>
      <c r="I32" s="109">
        <f>'6mell_teljesítési adatok'!BE31+'6mell_teljesítési adatok'!BD31+'6mell_teljesítési adatok'!BC31+'6mell_teljesítési adatok'!E31</f>
        <v>0</v>
      </c>
      <c r="J32" s="109"/>
      <c r="K32" s="122">
        <f>C32+G32</f>
        <v>0</v>
      </c>
      <c r="L32" s="122">
        <f t="shared" si="7"/>
        <v>0</v>
      </c>
      <c r="M32" s="123">
        <f t="shared" si="7"/>
        <v>0</v>
      </c>
      <c r="N32" s="112"/>
      <c r="O32" s="19"/>
      <c r="P32" s="19"/>
      <c r="Q32" s="19"/>
      <c r="R32" s="19"/>
    </row>
    <row r="33" spans="1:18" s="2" customFormat="1" ht="11.25">
      <c r="A33" s="20"/>
      <c r="B33" s="104" t="s">
        <v>86</v>
      </c>
      <c r="C33" s="122">
        <f>'2010_2a_mell_eredetiei'!BF32-('2010_2a_mell_eredetiei'!BE32+'2010_2a_mell_eredetiei'!BD32+'2010_2a_mell_eredetiei'!BC32+'2010_2a_mell_eredetiei'!E32+'2010_2a_mell_eredetiei'!BC32)</f>
        <v>98480</v>
      </c>
      <c r="D33" s="106">
        <f>'2010_2a_mell_IIInevesei'!BF32-('2010_2a_mell_IIInevesei'!BE32+'2010_2a_mell_IIInevesei'!BD32+'2010_2a_mell_IIInevesei'!BC32+'2010_2a_mell_IIInevesei'!E32)</f>
        <v>95370</v>
      </c>
      <c r="E33" s="106">
        <f>'6mell_teljesítési adatok'!BF32-('6mell_teljesítési adatok'!BE32+'6mell_teljesítési adatok'!BD32+'6mell_teljesítési adatok'!BC32+'6mell_teljesítési adatok'!E32)</f>
        <v>89653</v>
      </c>
      <c r="F33" s="107">
        <f t="shared" si="3"/>
        <v>0.9400545244835903</v>
      </c>
      <c r="G33" s="122">
        <f>'2010_2a_mell_eredetiei'!E32+'2010_2a_mell_eredetiei'!BC32+'2010_2a_mell_eredetiei'!BD32+'2010_2a_mell_eredetiei'!BE32</f>
        <v>0</v>
      </c>
      <c r="H33" s="108">
        <f>'2010_2a_mell_IIInevesei'!BE32+'2010_2a_mell_IIInevesei'!BD32+'2010_2a_mell_IIInevesei'!BC32+'2010_2a_mell_IIInevesei'!E32</f>
        <v>0</v>
      </c>
      <c r="I33" s="109">
        <f>'6mell_teljesítési adatok'!BE32+'6mell_teljesítési adatok'!BD32+'6mell_teljesítési adatok'!BC32+'6mell_teljesítési adatok'!E32</f>
        <v>0</v>
      </c>
      <c r="J33" s="109"/>
      <c r="K33" s="122">
        <f>C33+G33</f>
        <v>98480</v>
      </c>
      <c r="L33" s="122">
        <f t="shared" si="7"/>
        <v>95370</v>
      </c>
      <c r="M33" s="123">
        <f t="shared" si="7"/>
        <v>89653</v>
      </c>
      <c r="N33" s="112"/>
      <c r="O33" s="19"/>
      <c r="P33" s="19"/>
      <c r="Q33" s="19"/>
      <c r="R33" s="19"/>
    </row>
    <row r="34" spans="1:18" s="25" customFormat="1" ht="11.25">
      <c r="A34" s="114"/>
      <c r="B34" s="115" t="s">
        <v>87</v>
      </c>
      <c r="C34" s="125">
        <f>SUM(C29:C33)-C32</f>
        <v>117210</v>
      </c>
      <c r="D34" s="125">
        <f>SUM(D29:D33)-D32</f>
        <v>114100</v>
      </c>
      <c r="E34" s="116">
        <f>SUM(E29:E33)-E32</f>
        <v>90886</v>
      </c>
      <c r="F34" s="117">
        <f>E34/D34</f>
        <v>0.7965468886941279</v>
      </c>
      <c r="G34" s="125">
        <f>SUM(G29:G33)-G32</f>
        <v>0</v>
      </c>
      <c r="H34" s="125">
        <f>SUM(H29:H33)-H32</f>
        <v>0</v>
      </c>
      <c r="I34" s="119"/>
      <c r="J34" s="119"/>
      <c r="K34" s="125">
        <f>SUM(K29:K33)-K32</f>
        <v>117210</v>
      </c>
      <c r="L34" s="125">
        <f>SUM(L29:L33)-L32</f>
        <v>114100</v>
      </c>
      <c r="M34" s="125">
        <f>SUM(M29:M33)-M32</f>
        <v>90886</v>
      </c>
      <c r="N34" s="120">
        <f>M34/L34</f>
        <v>0.7965468886941279</v>
      </c>
      <c r="O34" s="24"/>
      <c r="P34" s="24"/>
      <c r="Q34" s="24"/>
      <c r="R34" s="24"/>
    </row>
    <row r="35" spans="1:18" s="2" customFormat="1" ht="11.25">
      <c r="A35" s="33" t="s">
        <v>88</v>
      </c>
      <c r="B35" s="354" t="s">
        <v>89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19"/>
      <c r="P35" s="19"/>
      <c r="Q35" s="19"/>
      <c r="R35" s="19"/>
    </row>
    <row r="36" spans="1:18" s="25" customFormat="1" ht="11.25">
      <c r="A36" s="20"/>
      <c r="B36" s="104" t="s">
        <v>212</v>
      </c>
      <c r="C36" s="122">
        <f>'2010_2a_mell_eredetiei'!BF35-('2010_2a_mell_eredetiei'!BE35+'2010_2a_mell_eredetiei'!BD35+'2010_2a_mell_eredetiei'!BC35+'2010_2a_mell_eredetiei'!E35+'2010_2a_mell_eredetiei'!BC35)</f>
        <v>9764.7</v>
      </c>
      <c r="D36" s="106">
        <f>'2010_2a_mell_IIInevesei'!BF35-('2010_2a_mell_IIInevesei'!BE35+'2010_2a_mell_IIInevesei'!BD35+'2010_2a_mell_IIInevesei'!BC35+'2010_2a_mell_IIInevesei'!E35)</f>
        <v>10621.7</v>
      </c>
      <c r="E36" s="106">
        <f>'6mell_teljesítési adatok'!BF35-('6mell_teljesítési adatok'!BE35+'6mell_teljesítési adatok'!BD35+'6mell_teljesítési adatok'!BC35+'6mell_teljesítési adatok'!E35)</f>
        <v>10723</v>
      </c>
      <c r="F36" s="107">
        <f aca="true" t="shared" si="8" ref="F36:F41">E36/D36</f>
        <v>1.0095370797518288</v>
      </c>
      <c r="G36" s="122">
        <f>'2010_2a_mell_eredetiei'!E35+'2010_2a_mell_eredetiei'!BC35+'2010_2a_mell_eredetiei'!BD35+'2010_2a_mell_eredetiei'!BE35</f>
        <v>0</v>
      </c>
      <c r="H36" s="108">
        <f>'2010_2a_mell_IIInevesei'!BE35+'2010_2a_mell_IIInevesei'!BD35+'2010_2a_mell_IIInevesei'!BC35+'2010_2a_mell_IIInevesei'!E35</f>
        <v>0</v>
      </c>
      <c r="I36" s="109">
        <f>'6mell_teljesítési adatok'!BE35+'6mell_teljesítési adatok'!BD35+'6mell_teljesítési adatok'!BC35+'6mell_teljesítési adatok'!E35</f>
        <v>350</v>
      </c>
      <c r="J36" s="128"/>
      <c r="K36" s="122">
        <f>C36+G36</f>
        <v>9764.7</v>
      </c>
      <c r="L36" s="122">
        <f aca="true" t="shared" si="9" ref="L36:M40">D36+H36</f>
        <v>10621.7</v>
      </c>
      <c r="M36" s="111">
        <f t="shared" si="9"/>
        <v>11073</v>
      </c>
      <c r="N36" s="112">
        <f>M36/L36</f>
        <v>1.042488490542945</v>
      </c>
      <c r="O36" s="24"/>
      <c r="P36" s="24"/>
      <c r="Q36" s="24"/>
      <c r="R36" s="24"/>
    </row>
    <row r="37" spans="1:18" s="2" customFormat="1" ht="11.25">
      <c r="A37" s="23"/>
      <c r="B37" s="113" t="s">
        <v>91</v>
      </c>
      <c r="C37" s="122">
        <f>'2010_2a_mell_eredetiei'!BF36-('2010_2a_mell_eredetiei'!BE36+'2010_2a_mell_eredetiei'!BD36+'2010_2a_mell_eredetiei'!BC36+'2010_2a_mell_eredetiei'!E36+'2010_2a_mell_eredetiei'!BC36)</f>
        <v>3663</v>
      </c>
      <c r="D37" s="106">
        <f>'2010_2a_mell_IIInevesei'!BF36-('2010_2a_mell_IIInevesei'!BE36+'2010_2a_mell_IIInevesei'!BD36+'2010_2a_mell_IIInevesei'!BC36+'2010_2a_mell_IIInevesei'!E36)</f>
        <v>3881</v>
      </c>
      <c r="E37" s="106">
        <f>'6mell_teljesítési adatok'!BF36-('6mell_teljesítési adatok'!BE36+'6mell_teljesítési adatok'!BD36+'6mell_teljesítési adatok'!BC36+'6mell_teljesítési adatok'!E36)</f>
        <v>2861</v>
      </c>
      <c r="F37" s="107">
        <f t="shared" si="8"/>
        <v>0.7371811388817315</v>
      </c>
      <c r="G37" s="122">
        <f>'2010_2a_mell_eredetiei'!E36+'2010_2a_mell_eredetiei'!BC36+'2010_2a_mell_eredetiei'!BD36+'2010_2a_mell_eredetiei'!BE36</f>
        <v>0</v>
      </c>
      <c r="H37" s="108">
        <f>'2010_2a_mell_IIInevesei'!BE36+'2010_2a_mell_IIInevesei'!BD36+'2010_2a_mell_IIInevesei'!BC36+'2010_2a_mell_IIInevesei'!E36</f>
        <v>0</v>
      </c>
      <c r="I37" s="109">
        <f>'6mell_teljesítési adatok'!BE36+'6mell_teljesítési adatok'!BD36+'6mell_teljesítési adatok'!BC36+'6mell_teljesítési adatok'!E36</f>
        <v>0</v>
      </c>
      <c r="J37" s="128"/>
      <c r="K37" s="122">
        <f>C37+G37</f>
        <v>3663</v>
      </c>
      <c r="L37" s="122">
        <f t="shared" si="9"/>
        <v>3881</v>
      </c>
      <c r="M37" s="129">
        <f t="shared" si="9"/>
        <v>2861</v>
      </c>
      <c r="N37" s="112">
        <f>M37/L37</f>
        <v>0.7371811388817315</v>
      </c>
      <c r="O37" s="19"/>
      <c r="P37" s="19"/>
      <c r="Q37" s="19"/>
      <c r="R37" s="19"/>
    </row>
    <row r="38" spans="1:18" s="30" customFormat="1" ht="12" customHeight="1">
      <c r="A38" s="20"/>
      <c r="B38" s="104" t="s">
        <v>92</v>
      </c>
      <c r="C38" s="122">
        <f>'2010_2a_mell_eredetiei'!BF37-('2010_2a_mell_eredetiei'!BE37+'2010_2a_mell_eredetiei'!BD37+'2010_2a_mell_eredetiei'!BC37+'2010_2a_mell_eredetiei'!E37+'2010_2a_mell_eredetiei'!BC37)</f>
        <v>17142</v>
      </c>
      <c r="D38" s="106">
        <f>'2010_2a_mell_IIInevesei'!BF37-('2010_2a_mell_IIInevesei'!BE37+'2010_2a_mell_IIInevesei'!BD37+'2010_2a_mell_IIInevesei'!BC37+'2010_2a_mell_IIInevesei'!E37)</f>
        <v>17142</v>
      </c>
      <c r="E38" s="106">
        <f>'6mell_teljesítési adatok'!BF37-('6mell_teljesítési adatok'!BE37+'6mell_teljesítési adatok'!BD37+'6mell_teljesítési adatok'!BC37+'6mell_teljesítési adatok'!E37)</f>
        <v>0</v>
      </c>
      <c r="F38" s="107">
        <f t="shared" si="8"/>
        <v>0</v>
      </c>
      <c r="G38" s="122">
        <f>'2010_2a_mell_eredetiei'!E37+'2010_2a_mell_eredetiei'!BC37+'2010_2a_mell_eredetiei'!BD37+'2010_2a_mell_eredetiei'!BE37</f>
        <v>0</v>
      </c>
      <c r="H38" s="108">
        <f>'2010_2a_mell_IIInevesei'!BE37+'2010_2a_mell_IIInevesei'!BD37+'2010_2a_mell_IIInevesei'!BC37+'2010_2a_mell_IIInevesei'!E37</f>
        <v>0</v>
      </c>
      <c r="I38" s="109">
        <f>'6mell_teljesítési adatok'!BE37+'6mell_teljesítési adatok'!BD37+'6mell_teljesítési adatok'!BC37+'6mell_teljesítési adatok'!E37</f>
        <v>150</v>
      </c>
      <c r="J38" s="128"/>
      <c r="K38" s="122">
        <f>C38+G38</f>
        <v>17142</v>
      </c>
      <c r="L38" s="122">
        <f t="shared" si="9"/>
        <v>17142</v>
      </c>
      <c r="M38" s="111">
        <f t="shared" si="9"/>
        <v>150</v>
      </c>
      <c r="N38" s="112">
        <f>M38/L38</f>
        <v>0.008750437521876094</v>
      </c>
      <c r="O38" s="28"/>
      <c r="P38" s="28"/>
      <c r="Q38" s="28"/>
      <c r="R38" s="28"/>
    </row>
    <row r="39" spans="1:18" s="2" customFormat="1" ht="11.25">
      <c r="A39" s="23"/>
      <c r="B39" s="113" t="s">
        <v>91</v>
      </c>
      <c r="C39" s="122">
        <f>'2010_2a_mell_eredetiei'!BF38-('2010_2a_mell_eredetiei'!BE38+'2010_2a_mell_eredetiei'!BD38+'2010_2a_mell_eredetiei'!BC38+'2010_2a_mell_eredetiei'!E38+'2010_2a_mell_eredetiei'!BC38)</f>
        <v>0</v>
      </c>
      <c r="D39" s="106">
        <f>'2010_2a_mell_IIInevesei'!BF38-('2010_2a_mell_IIInevesei'!BE38+'2010_2a_mell_IIInevesei'!BD38+'2010_2a_mell_IIInevesei'!BC38+'2010_2a_mell_IIInevesei'!E38)</f>
        <v>0</v>
      </c>
      <c r="E39" s="106">
        <f>'6mell_teljesítési adatok'!BF38-('6mell_teljesítési adatok'!BE38+'6mell_teljesítési adatok'!BD38+'6mell_teljesítési adatok'!BC38+'6mell_teljesítési adatok'!E38)</f>
        <v>0</v>
      </c>
      <c r="F39" s="107"/>
      <c r="G39" s="122">
        <f>'2010_2a_mell_eredetiei'!E38+'2010_2a_mell_eredetiei'!BC38+'2010_2a_mell_eredetiei'!BD38+'2010_2a_mell_eredetiei'!BE38</f>
        <v>0</v>
      </c>
      <c r="H39" s="108">
        <f>'2010_2a_mell_IIInevesei'!BE38+'2010_2a_mell_IIInevesei'!BD38+'2010_2a_mell_IIInevesei'!BC38+'2010_2a_mell_IIInevesei'!E38</f>
        <v>0</v>
      </c>
      <c r="I39" s="109">
        <f>'6mell_teljesítési adatok'!BE38+'6mell_teljesítési adatok'!BD38+'6mell_teljesítési adatok'!BC38+'6mell_teljesítési adatok'!E38</f>
        <v>0</v>
      </c>
      <c r="J39" s="128"/>
      <c r="K39" s="122">
        <f>C39+G39</f>
        <v>0</v>
      </c>
      <c r="L39" s="122">
        <f t="shared" si="9"/>
        <v>0</v>
      </c>
      <c r="M39" s="111">
        <f t="shared" si="9"/>
        <v>0</v>
      </c>
      <c r="N39" s="112"/>
      <c r="O39" s="19"/>
      <c r="P39" s="19"/>
      <c r="Q39" s="19"/>
      <c r="R39" s="19"/>
    </row>
    <row r="40" spans="1:18" s="2" customFormat="1" ht="11.25">
      <c r="A40" s="20"/>
      <c r="B40" s="104" t="s">
        <v>93</v>
      </c>
      <c r="C40" s="122">
        <f>'2010_2a_mell_eredetiei'!BF39-('2010_2a_mell_eredetiei'!BE39+'2010_2a_mell_eredetiei'!BD39+'2010_2a_mell_eredetiei'!BC39+'2010_2a_mell_eredetiei'!E39+'2010_2a_mell_eredetiei'!BC39)</f>
        <v>0</v>
      </c>
      <c r="D40" s="106">
        <f>'2010_2a_mell_IIInevesei'!BF39-('2010_2a_mell_IIInevesei'!BE39+'2010_2a_mell_IIInevesei'!BD39+'2010_2a_mell_IIInevesei'!BC39+'2010_2a_mell_IIInevesei'!E39)</f>
        <v>0</v>
      </c>
      <c r="E40" s="106">
        <f>'6mell_teljesítési adatok'!BF39-('6mell_teljesítési adatok'!BE39+'6mell_teljesítési adatok'!BD39+'6mell_teljesítési adatok'!BC39+'6mell_teljesítési adatok'!E39)</f>
        <v>518</v>
      </c>
      <c r="F40" s="107"/>
      <c r="G40" s="122">
        <f>'2010_2a_mell_eredetiei'!E39+'2010_2a_mell_eredetiei'!BC39+'2010_2a_mell_eredetiei'!BD39+'2010_2a_mell_eredetiei'!BE39</f>
        <v>0</v>
      </c>
      <c r="H40" s="108">
        <f>'2010_2a_mell_IIInevesei'!BE39+'2010_2a_mell_IIInevesei'!BD39+'2010_2a_mell_IIInevesei'!BC39+'2010_2a_mell_IIInevesei'!E39</f>
        <v>0</v>
      </c>
      <c r="I40" s="109">
        <f>'6mell_teljesítési adatok'!BE39+'6mell_teljesítési adatok'!BD39+'6mell_teljesítési adatok'!BC39+'6mell_teljesítési adatok'!E39</f>
        <v>0</v>
      </c>
      <c r="J40" s="128"/>
      <c r="K40" s="122">
        <f>C40+G40</f>
        <v>0</v>
      </c>
      <c r="L40" s="122">
        <f t="shared" si="9"/>
        <v>0</v>
      </c>
      <c r="M40" s="111">
        <f t="shared" si="9"/>
        <v>518</v>
      </c>
      <c r="N40" s="112"/>
      <c r="O40" s="19"/>
      <c r="P40" s="19"/>
      <c r="Q40" s="19"/>
      <c r="R40" s="19"/>
    </row>
    <row r="41" spans="1:18" s="8" customFormat="1" ht="11.25">
      <c r="A41" s="114"/>
      <c r="B41" s="115" t="s">
        <v>94</v>
      </c>
      <c r="C41" s="125">
        <f>SUM(C36:C40)-C37-C39</f>
        <v>26906.7</v>
      </c>
      <c r="D41" s="125">
        <f>SUM(D36:D40)-D37-D39</f>
        <v>27763.7</v>
      </c>
      <c r="E41" s="116">
        <f>SUM(E36:E40)-E37-E39</f>
        <v>11241</v>
      </c>
      <c r="F41" s="117">
        <f t="shared" si="8"/>
        <v>0.4048811937890123</v>
      </c>
      <c r="G41" s="125">
        <f>SUM(G36:G40)-G37-G39</f>
        <v>0</v>
      </c>
      <c r="H41" s="125">
        <f>SUM(H36:H40)-H37-H39</f>
        <v>0</v>
      </c>
      <c r="I41" s="116">
        <f>SUM(I36:I40)-I37-I39</f>
        <v>500</v>
      </c>
      <c r="J41" s="130"/>
      <c r="K41" s="116">
        <f>SUM(K36:K40)-K37-K39</f>
        <v>26906.7</v>
      </c>
      <c r="L41" s="116">
        <f>SUM(L36:L40)-L37-L39</f>
        <v>27763.7</v>
      </c>
      <c r="M41" s="116">
        <f>SUM(M36:M40)-M37-M39</f>
        <v>11741</v>
      </c>
      <c r="N41" s="120">
        <f>M41/L41</f>
        <v>0.4228903208145888</v>
      </c>
      <c r="O41" s="32"/>
      <c r="P41" s="32"/>
      <c r="Q41" s="32"/>
      <c r="R41" s="32"/>
    </row>
    <row r="42" spans="1:18" s="2" customFormat="1" ht="11.25">
      <c r="A42" s="33" t="s">
        <v>95</v>
      </c>
      <c r="B42" s="354" t="s">
        <v>96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19"/>
      <c r="P42" s="19"/>
      <c r="Q42" s="19"/>
      <c r="R42" s="19"/>
    </row>
    <row r="43" spans="1:18" s="8" customFormat="1" ht="11.25">
      <c r="A43" s="20"/>
      <c r="B43" s="104" t="s">
        <v>97</v>
      </c>
      <c r="C43" s="122">
        <f>'2010_2a_mell_eredetiei'!BF42-('2010_2a_mell_eredetiei'!BE42+'2010_2a_mell_eredetiei'!BD42+'2010_2a_mell_eredetiei'!E42)</f>
        <v>0</v>
      </c>
      <c r="D43" s="106">
        <f>'2010_2a_mell_IIInevesei'!BF42-('2010_2a_mell_IIInevesei'!BE42+'2010_2a_mell_IIInevesei'!BD42+'2010_2a_mell_IIInevesei'!BC42+'2010_2a_mell_IIInevesei'!E42)</f>
        <v>0</v>
      </c>
      <c r="E43" s="106">
        <f>'6mell_teljesítési adatok'!BF42-('6mell_teljesítési adatok'!BE42+'6mell_teljesítési adatok'!BD42+'6mell_teljesítési adatok'!BC42+'6mell_teljesítési adatok'!E42)</f>
        <v>0</v>
      </c>
      <c r="F43" s="107"/>
      <c r="G43" s="122">
        <f>'2010_2a_mell_eredetiei'!E42+'2010_2a_mell_eredetiei'!BC42+'2010_2a_mell_eredetiei'!BD42+'2010_2a_mell_eredetiei'!BE42</f>
        <v>0</v>
      </c>
      <c r="H43" s="108">
        <f>'2010_2a_mell_IIInevesei'!BE42+'2010_2a_mell_IIInevesei'!BD42+'2010_2a_mell_IIInevesei'!BC42+'2010_2a_mell_IIInevesei'!E42</f>
        <v>0</v>
      </c>
      <c r="I43" s="109">
        <f>'6mell_teljesítési adatok'!BE42+'6mell_teljesítési adatok'!BD42+'6mell_teljesítési adatok'!BC42+'6mell_teljesítési adatok'!E42</f>
        <v>0</v>
      </c>
      <c r="J43" s="128"/>
      <c r="K43" s="122">
        <f>C43+G43</f>
        <v>0</v>
      </c>
      <c r="L43" s="122">
        <f aca="true" t="shared" si="10" ref="L43:M46">D43+H43</f>
        <v>0</v>
      </c>
      <c r="M43" s="111">
        <f t="shared" si="10"/>
        <v>0</v>
      </c>
      <c r="N43" s="112"/>
      <c r="O43" s="32"/>
      <c r="P43" s="32"/>
      <c r="Q43" s="32"/>
      <c r="R43" s="32"/>
    </row>
    <row r="44" spans="1:18" s="30" customFormat="1" ht="12" customHeight="1">
      <c r="A44" s="31"/>
      <c r="B44" s="127" t="s">
        <v>91</v>
      </c>
      <c r="C44" s="122">
        <f>'2010_2a_mell_eredetiei'!BF43-('2010_2a_mell_eredetiei'!BE43+'2010_2a_mell_eredetiei'!BD43+'2010_2a_mell_eredetiei'!E43)</f>
        <v>0</v>
      </c>
      <c r="D44" s="106">
        <f>'2010_2a_mell_IIInevesei'!BF43-('2010_2a_mell_IIInevesei'!BE43+'2010_2a_mell_IIInevesei'!BD43+'2010_2a_mell_IIInevesei'!BC43+'2010_2a_mell_IIInevesei'!E43)</f>
        <v>0</v>
      </c>
      <c r="E44" s="106">
        <f>'6mell_teljesítési adatok'!BF43-('6mell_teljesítési adatok'!BE43+'6mell_teljesítési adatok'!BD43+'6mell_teljesítési adatok'!BC43+'6mell_teljesítési adatok'!E43)</f>
        <v>0</v>
      </c>
      <c r="F44" s="107"/>
      <c r="G44" s="122">
        <f>'2010_2a_mell_eredetiei'!E43+'2010_2a_mell_eredetiei'!BC43+'2010_2a_mell_eredetiei'!BD43+'2010_2a_mell_eredetiei'!BE43</f>
        <v>0</v>
      </c>
      <c r="H44" s="108">
        <f>'2010_2a_mell_IIInevesei'!BE43+'2010_2a_mell_IIInevesei'!BD43+'2010_2a_mell_IIInevesei'!BC43+'2010_2a_mell_IIInevesei'!E43</f>
        <v>0</v>
      </c>
      <c r="I44" s="109">
        <f>'6mell_teljesítési adatok'!BE43+'6mell_teljesítési adatok'!BD43+'6mell_teljesítési adatok'!BC43+'6mell_teljesítési adatok'!E43</f>
        <v>0</v>
      </c>
      <c r="J44" s="128"/>
      <c r="K44" s="122">
        <f>C44+G44</f>
        <v>0</v>
      </c>
      <c r="L44" s="122">
        <f t="shared" si="10"/>
        <v>0</v>
      </c>
      <c r="M44" s="111">
        <f t="shared" si="10"/>
        <v>0</v>
      </c>
      <c r="N44" s="112"/>
      <c r="O44" s="28"/>
      <c r="P44" s="28"/>
      <c r="Q44" s="28"/>
      <c r="R44" s="28"/>
    </row>
    <row r="45" spans="1:18" s="36" customFormat="1" ht="11.25">
      <c r="A45" s="20"/>
      <c r="B45" s="104" t="s">
        <v>98</v>
      </c>
      <c r="C45" s="122">
        <f>'2010_2a_mell_eredetiei'!BF44-('2010_2a_mell_eredetiei'!BE44+'2010_2a_mell_eredetiei'!BD44+'2010_2a_mell_eredetiei'!E44)</f>
        <v>0</v>
      </c>
      <c r="D45" s="106">
        <f>'2010_2a_mell_IIInevesei'!BF44-('2010_2a_mell_IIInevesei'!BE44+'2010_2a_mell_IIInevesei'!BD44+'2010_2a_mell_IIInevesei'!BC44+'2010_2a_mell_IIInevesei'!E44)</f>
        <v>0</v>
      </c>
      <c r="E45" s="106">
        <f>'6mell_teljesítési adatok'!BF44-('6mell_teljesítési adatok'!BE44+'6mell_teljesítési adatok'!BD44+'6mell_teljesítési adatok'!BC44+'6mell_teljesítési adatok'!E44)</f>
        <v>0</v>
      </c>
      <c r="F45" s="107"/>
      <c r="G45" s="122">
        <f>'2010_2a_mell_eredetiei'!E44+'2010_2a_mell_eredetiei'!BC44+'2010_2a_mell_eredetiei'!BD44+'2010_2a_mell_eredetiei'!BE44</f>
        <v>0</v>
      </c>
      <c r="H45" s="108">
        <f>'2010_2a_mell_IIInevesei'!BE44+'2010_2a_mell_IIInevesei'!BD44+'2010_2a_mell_IIInevesei'!BC44+'2010_2a_mell_IIInevesei'!E44</f>
        <v>0</v>
      </c>
      <c r="I45" s="109">
        <f>'6mell_teljesítési adatok'!BE44+'6mell_teljesítési adatok'!BD44+'6mell_teljesítési adatok'!BC44+'6mell_teljesítési adatok'!E44</f>
        <v>0</v>
      </c>
      <c r="J45" s="128"/>
      <c r="K45" s="122">
        <f>C45+G45</f>
        <v>0</v>
      </c>
      <c r="L45" s="122">
        <f t="shared" si="10"/>
        <v>0</v>
      </c>
      <c r="M45" s="111">
        <f t="shared" si="10"/>
        <v>0</v>
      </c>
      <c r="N45" s="112"/>
      <c r="O45" s="35"/>
      <c r="P45" s="35"/>
      <c r="Q45" s="35"/>
      <c r="R45" s="35"/>
    </row>
    <row r="46" spans="1:18" s="14" customFormat="1" ht="11.25">
      <c r="A46" s="31"/>
      <c r="B46" s="127" t="s">
        <v>91</v>
      </c>
      <c r="C46" s="122">
        <f>'2010_2a_mell_eredetiei'!BF45-('2010_2a_mell_eredetiei'!BE45+'2010_2a_mell_eredetiei'!BD45+'2010_2a_mell_eredetiei'!E45)</f>
        <v>0</v>
      </c>
      <c r="D46" s="106">
        <f>'2010_2a_mell_IIInevesei'!BF45-('2010_2a_mell_IIInevesei'!BE45+'2010_2a_mell_IIInevesei'!BD45+'2010_2a_mell_IIInevesei'!BC45+'2010_2a_mell_IIInevesei'!E45)</f>
        <v>0</v>
      </c>
      <c r="E46" s="106">
        <f>'6mell_teljesítési adatok'!BF45-('6mell_teljesítési adatok'!BE45+'6mell_teljesítési adatok'!BD45+'6mell_teljesítési adatok'!BC45+'6mell_teljesítési adatok'!E45)</f>
        <v>0</v>
      </c>
      <c r="F46" s="107"/>
      <c r="G46" s="122">
        <f>'2010_2a_mell_eredetiei'!E45+'2010_2a_mell_eredetiei'!BC45+'2010_2a_mell_eredetiei'!BD45+'2010_2a_mell_eredetiei'!BE45</f>
        <v>0</v>
      </c>
      <c r="H46" s="108">
        <f>'2010_2a_mell_IIInevesei'!BE45+'2010_2a_mell_IIInevesei'!BD45+'2010_2a_mell_IIInevesei'!BC45+'2010_2a_mell_IIInevesei'!E45</f>
        <v>0</v>
      </c>
      <c r="I46" s="109">
        <f>'6mell_teljesítési adatok'!BE45+'6mell_teljesítési adatok'!BD45+'6mell_teljesítési adatok'!BC45+'6mell_teljesítési adatok'!E45</f>
        <v>0</v>
      </c>
      <c r="J46" s="128"/>
      <c r="K46" s="122">
        <f>C46+G46</f>
        <v>0</v>
      </c>
      <c r="L46" s="122">
        <f t="shared" si="10"/>
        <v>0</v>
      </c>
      <c r="M46" s="111">
        <f t="shared" si="10"/>
        <v>0</v>
      </c>
      <c r="N46" s="112"/>
      <c r="O46" s="13"/>
      <c r="P46" s="13"/>
      <c r="Q46" s="13"/>
      <c r="R46" s="13"/>
    </row>
    <row r="47" spans="1:18" s="14" customFormat="1" ht="11.25">
      <c r="A47" s="114"/>
      <c r="B47" s="115" t="s">
        <v>99</v>
      </c>
      <c r="C47" s="116">
        <f>SUM(C43:C46)-C44-C46</f>
        <v>0</v>
      </c>
      <c r="D47" s="125">
        <f>SUM(D43:D46)-D44-D46</f>
        <v>0</v>
      </c>
      <c r="E47" s="116">
        <f>SUM(E43:E46)-E44-E46</f>
        <v>0</v>
      </c>
      <c r="F47" s="117"/>
      <c r="G47" s="117"/>
      <c r="H47" s="166">
        <f>SUM(H43:H46)</f>
        <v>0</v>
      </c>
      <c r="I47" s="130"/>
      <c r="J47" s="130"/>
      <c r="K47" s="116">
        <f>SUM(K43:K46)-K44-K46</f>
        <v>0</v>
      </c>
      <c r="L47" s="116">
        <f>SUM(L43:L46)-L44-L46</f>
        <v>0</v>
      </c>
      <c r="M47" s="116">
        <f>SUM(M43:M46)-M44-M46</f>
        <v>0</v>
      </c>
      <c r="N47" s="120"/>
      <c r="O47" s="13"/>
      <c r="P47" s="13"/>
      <c r="Q47" s="13"/>
      <c r="R47" s="13"/>
    </row>
    <row r="48" spans="1:18" s="36" customFormat="1" ht="11.25">
      <c r="A48" s="34" t="s">
        <v>100</v>
      </c>
      <c r="B48" s="102" t="s">
        <v>101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35"/>
      <c r="P48" s="35"/>
      <c r="Q48" s="35"/>
      <c r="R48" s="35"/>
    </row>
    <row r="49" spans="1:18" s="2" customFormat="1" ht="11.25">
      <c r="A49" s="131"/>
      <c r="B49" s="132" t="s">
        <v>102</v>
      </c>
      <c r="C49" s="122">
        <f>'2010_2a_mell_eredetiei'!BF48-('2010_2a_mell_eredetiei'!BE48+'2010_2a_mell_eredetiei'!BD48+'2010_2a_mell_eredetiei'!E48)</f>
        <v>0</v>
      </c>
      <c r="D49" s="106">
        <f>'2010_2a_mell_IIInevesei'!BF48-('2010_2a_mell_IIInevesei'!BE48+'2010_2a_mell_IIInevesei'!BD48+'2010_2a_mell_IIInevesei'!BC48+'2010_2a_mell_IIInevesei'!E48)</f>
        <v>0</v>
      </c>
      <c r="E49" s="106">
        <f>'6mell_teljesítési adatok'!BF48-('6mell_teljesítési adatok'!BE48+'6mell_teljesítési adatok'!BD48+'6mell_teljesítési adatok'!BC48+'6mell_teljesítési adatok'!E48)</f>
        <v>0</v>
      </c>
      <c r="F49" s="126"/>
      <c r="G49" s="122">
        <f>'2010_2a_mell_eredetiei'!E48+'2010_2a_mell_eredetiei'!BC48+'2010_2a_mell_eredetiei'!BD48+'2010_2a_mell_eredetiei'!BE48</f>
        <v>0</v>
      </c>
      <c r="H49" s="108">
        <f>'2010_2a_mell_IIInevesei'!BE48+'2010_2a_mell_IIInevesei'!BD48+'2010_2a_mell_IIInevesei'!BC48+'2010_2a_mell_IIInevesei'!E48</f>
        <v>0</v>
      </c>
      <c r="I49" s="109">
        <f>'6mell_teljesítési adatok'!BE48+'6mell_teljesítési adatok'!BD48+'6mell_teljesítési adatok'!BC48+'6mell_teljesítési adatok'!E48</f>
        <v>0</v>
      </c>
      <c r="J49" s="128"/>
      <c r="K49" s="122">
        <f>C49+G49</f>
        <v>0</v>
      </c>
      <c r="L49" s="122"/>
      <c r="M49" s="133">
        <f>I49+E49</f>
        <v>0</v>
      </c>
      <c r="N49" s="112"/>
      <c r="O49" s="19"/>
      <c r="P49" s="19"/>
      <c r="Q49" s="19"/>
      <c r="R49" s="19"/>
    </row>
    <row r="50" spans="1:18" s="2" customFormat="1" ht="11.25">
      <c r="A50" s="131"/>
      <c r="B50" s="132" t="s">
        <v>103</v>
      </c>
      <c r="C50" s="122">
        <f>'2010_2a_mell_eredetiei'!BF49-('2010_2a_mell_eredetiei'!BE49+'2010_2a_mell_eredetiei'!BD49+'2010_2a_mell_eredetiei'!E49)</f>
        <v>0</v>
      </c>
      <c r="D50" s="106">
        <f>'2010_2a_mell_IIInevesei'!BF49-('2010_2a_mell_IIInevesei'!BE49+'2010_2a_mell_IIInevesei'!BD49+'2010_2a_mell_IIInevesei'!BC49+'2010_2a_mell_IIInevesei'!E49)</f>
        <v>0</v>
      </c>
      <c r="E50" s="106">
        <f>'6mell_teljesítési adatok'!BF49-('6mell_teljesítési adatok'!BE49+'6mell_teljesítési adatok'!BD49+'6mell_teljesítési adatok'!BC49+'6mell_teljesítési adatok'!E49)</f>
        <v>65</v>
      </c>
      <c r="F50" s="126"/>
      <c r="G50" s="122">
        <f>'2010_2a_mell_eredetiei'!E49+'2010_2a_mell_eredetiei'!BC49+'2010_2a_mell_eredetiei'!BD49+'2010_2a_mell_eredetiei'!BE49</f>
        <v>0</v>
      </c>
      <c r="H50" s="108">
        <f>'2010_2a_mell_IIInevesei'!BE49+'2010_2a_mell_IIInevesei'!BD49+'2010_2a_mell_IIInevesei'!BC49+'2010_2a_mell_IIInevesei'!E49</f>
        <v>0</v>
      </c>
      <c r="I50" s="109">
        <f>'6mell_teljesítési adatok'!BE49+'6mell_teljesítési adatok'!BD49+'6mell_teljesítési adatok'!BC49+'6mell_teljesítési adatok'!E49</f>
        <v>0</v>
      </c>
      <c r="J50" s="128"/>
      <c r="K50" s="122">
        <f>C50+G50</f>
        <v>0</v>
      </c>
      <c r="L50" s="122">
        <f>'[4]2a_mell_módosított_ei'!AB51</f>
        <v>0</v>
      </c>
      <c r="M50" s="133">
        <f>I50+E50</f>
        <v>65</v>
      </c>
      <c r="N50" s="112"/>
      <c r="O50" s="19"/>
      <c r="P50" s="19"/>
      <c r="Q50" s="19"/>
      <c r="R50" s="19"/>
    </row>
    <row r="51" spans="1:18" s="2" customFormat="1" ht="22.5">
      <c r="A51" s="134"/>
      <c r="B51" s="135" t="s">
        <v>104</v>
      </c>
      <c r="C51" s="136">
        <f>SUM(C49:C50)</f>
        <v>0</v>
      </c>
      <c r="D51" s="136">
        <f>SUM(D49:D50)</f>
        <v>0</v>
      </c>
      <c r="E51" s="136">
        <f>SUM(E49:E50)</f>
        <v>65</v>
      </c>
      <c r="F51" s="136"/>
      <c r="G51" s="119"/>
      <c r="H51" s="166">
        <f>SUM(H49:H50)</f>
        <v>0</v>
      </c>
      <c r="I51" s="130"/>
      <c r="J51" s="130"/>
      <c r="K51" s="136">
        <f>SUM(K49:K50)</f>
        <v>0</v>
      </c>
      <c r="L51" s="136">
        <f>SUM(L49:L50)</f>
        <v>0</v>
      </c>
      <c r="M51" s="136">
        <f>SUM(M49:M50)</f>
        <v>65</v>
      </c>
      <c r="N51" s="120"/>
      <c r="O51" s="19"/>
      <c r="P51" s="19"/>
      <c r="Q51" s="19"/>
      <c r="R51" s="19"/>
    </row>
    <row r="52" spans="1:18" s="30" customFormat="1" ht="11.25">
      <c r="A52" s="33" t="s">
        <v>105</v>
      </c>
      <c r="B52" s="354" t="s">
        <v>106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28"/>
      <c r="P52" s="28"/>
      <c r="Q52" s="28"/>
      <c r="R52" s="28"/>
    </row>
    <row r="53" spans="1:18" s="2" customFormat="1" ht="11.25">
      <c r="A53" s="20"/>
      <c r="B53" s="104" t="s">
        <v>107</v>
      </c>
      <c r="C53" s="122">
        <f>'2010_2a_mell_eredetiei'!BF52-('2010_2a_mell_eredetiei'!BE52+'2010_2a_mell_eredetiei'!BD52+'2010_2a_mell_eredetiei'!BC52+'2010_2a_mell_eredetiei'!E52+'2010_2a_mell_eredetiei'!BC52)</f>
        <v>0</v>
      </c>
      <c r="D53" s="106">
        <f>'2010_2a_mell_IIInevesei'!BF52-('2010_2a_mell_IIInevesei'!BE52+'2010_2a_mell_IIInevesei'!BD52+'2010_2a_mell_IIInevesei'!BC52+'2010_2a_mell_IIInevesei'!E52)</f>
        <v>0</v>
      </c>
      <c r="E53" s="106">
        <f>'6mell_teljesítési adatok'!BF52-('6mell_teljesítési adatok'!BE52+'6mell_teljesítési adatok'!BD52+'6mell_teljesítési adatok'!BC52+'6mell_teljesítési adatok'!E52)</f>
        <v>0</v>
      </c>
      <c r="F53" s="126"/>
      <c r="G53" s="122">
        <f>'2010_2a_mell_eredetiei'!E52+'2010_2a_mell_eredetiei'!BC52+'2010_2a_mell_eredetiei'!BD52+'2010_2a_mell_eredetiei'!BE52</f>
        <v>0</v>
      </c>
      <c r="H53" s="108">
        <f>'2010_2a_mell_IIInevesei'!BE52+'2010_2a_mell_IIInevesei'!BD52+'2010_2a_mell_IIInevesei'!BC52+'2010_2a_mell_IIInevesei'!E52</f>
        <v>0</v>
      </c>
      <c r="I53" s="109">
        <f>'6mell_teljesítési adatok'!BE52+'6mell_teljesítési adatok'!BD52+'6mell_teljesítési adatok'!BC52+'6mell_teljesítési adatok'!E52</f>
        <v>0</v>
      </c>
      <c r="J53" s="128"/>
      <c r="K53" s="122">
        <f>C53+G53</f>
        <v>0</v>
      </c>
      <c r="L53" s="122">
        <f>'[4]2a_mell_módosított_ei'!AB54</f>
        <v>0</v>
      </c>
      <c r="M53" s="133">
        <f>I53+E53</f>
        <v>0</v>
      </c>
      <c r="N53" s="112"/>
      <c r="O53" s="19"/>
      <c r="P53" s="19"/>
      <c r="Q53" s="19"/>
      <c r="R53" s="19"/>
    </row>
    <row r="54" spans="1:18" s="2" customFormat="1" ht="11.25">
      <c r="A54" s="20"/>
      <c r="B54" s="104" t="s">
        <v>108</v>
      </c>
      <c r="C54" s="122">
        <f>'2010_2a_mell_eredetiei'!BF53-('2010_2a_mell_eredetiei'!BE53+'2010_2a_mell_eredetiei'!BD53+'2010_2a_mell_eredetiei'!BC53+'2010_2a_mell_eredetiei'!E53+'2010_2a_mell_eredetiei'!BC53)</f>
        <v>195491</v>
      </c>
      <c r="D54" s="106">
        <f>'2010_2a_mell_IIInevesei'!BF53-('2010_2a_mell_IIInevesei'!BE53+'2010_2a_mell_IIInevesei'!BD53+'2010_2a_mell_IIInevesei'!BC53+'2010_2a_mell_IIInevesei'!E53)</f>
        <v>195491</v>
      </c>
      <c r="E54" s="106">
        <f>'6mell_teljesítési adatok'!BF53-('6mell_teljesítési adatok'!BE53+'6mell_teljesítési adatok'!BD53+'6mell_teljesítési adatok'!BC53+'6mell_teljesítési adatok'!E53)</f>
        <v>104713</v>
      </c>
      <c r="F54" s="107">
        <f>E54/D54</f>
        <v>0.5356410269526475</v>
      </c>
      <c r="G54" s="122">
        <f>'2010_2a_mell_eredetiei'!E53+'2010_2a_mell_eredetiei'!BC53+'2010_2a_mell_eredetiei'!BD53+'2010_2a_mell_eredetiei'!BE53</f>
        <v>0</v>
      </c>
      <c r="H54" s="108">
        <f>'2010_2a_mell_IIInevesei'!BE53+'2010_2a_mell_IIInevesei'!BD53+'2010_2a_mell_IIInevesei'!BC53+'2010_2a_mell_IIInevesei'!E53</f>
        <v>0</v>
      </c>
      <c r="I54" s="109">
        <f>'6mell_teljesítési adatok'!BE53+'6mell_teljesítési adatok'!BD53+'6mell_teljesítési adatok'!BC53+'6mell_teljesítési adatok'!E53</f>
        <v>0</v>
      </c>
      <c r="J54" s="128"/>
      <c r="K54" s="122">
        <f>C54+G54</f>
        <v>195491</v>
      </c>
      <c r="L54" s="122">
        <f>D54+H54</f>
        <v>195491</v>
      </c>
      <c r="M54" s="133">
        <f>I54+E54</f>
        <v>104713</v>
      </c>
      <c r="N54" s="112">
        <f>M54/L54</f>
        <v>0.5356410269526475</v>
      </c>
      <c r="O54" s="19"/>
      <c r="P54" s="19"/>
      <c r="Q54" s="19"/>
      <c r="R54" s="19"/>
    </row>
    <row r="55" spans="1:18" s="2" customFormat="1" ht="11.25">
      <c r="A55" s="114"/>
      <c r="B55" s="115" t="s">
        <v>109</v>
      </c>
      <c r="C55" s="116">
        <f aca="true" t="shared" si="11" ref="C55:H55">SUM(C53:C54)</f>
        <v>195491</v>
      </c>
      <c r="D55" s="125">
        <f t="shared" si="11"/>
        <v>195491</v>
      </c>
      <c r="E55" s="116">
        <f t="shared" si="11"/>
        <v>104713</v>
      </c>
      <c r="F55" s="137">
        <f t="shared" si="11"/>
        <v>0.5356410269526475</v>
      </c>
      <c r="G55" s="125">
        <f t="shared" si="11"/>
        <v>0</v>
      </c>
      <c r="H55" s="125">
        <f t="shared" si="11"/>
        <v>0</v>
      </c>
      <c r="I55" s="130"/>
      <c r="J55" s="130"/>
      <c r="K55" s="116">
        <f>SUM(K53:K54)</f>
        <v>195491</v>
      </c>
      <c r="L55" s="116">
        <f>SUM(L53:L54)</f>
        <v>195491</v>
      </c>
      <c r="M55" s="116">
        <f>SUM(M53:M54)</f>
        <v>104713</v>
      </c>
      <c r="N55" s="120">
        <f>M55/L55</f>
        <v>0.5356410269526475</v>
      </c>
      <c r="O55" s="19"/>
      <c r="P55" s="19"/>
      <c r="Q55" s="19"/>
      <c r="R55" s="19"/>
    </row>
    <row r="56" spans="1:18" s="30" customFormat="1" ht="11.25">
      <c r="A56" s="33" t="s">
        <v>110</v>
      </c>
      <c r="B56" s="354" t="s">
        <v>111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28"/>
      <c r="P56" s="28"/>
      <c r="Q56" s="28"/>
      <c r="R56" s="28"/>
    </row>
    <row r="57" spans="1:18" s="30" customFormat="1" ht="11.25">
      <c r="A57" s="20"/>
      <c r="B57" s="104" t="s">
        <v>112</v>
      </c>
      <c r="C57" s="122">
        <f>'2010_2a_mell_eredetiei'!BF56-('2010_2a_mell_eredetiei'!BE56+'2010_2a_mell_eredetiei'!BD56+'2010_2a_mell_eredetiei'!BC56+'2010_2a_mell_eredetiei'!E56+'2010_2a_mell_eredetiei'!BC56)</f>
        <v>12151</v>
      </c>
      <c r="D57" s="106">
        <f>'2010_2a_mell_IIInevesei'!BF56-('2010_2a_mell_IIInevesei'!BE56+'2010_2a_mell_IIInevesei'!BD56+'2010_2a_mell_IIInevesei'!BC56+'2010_2a_mell_IIInevesei'!E56)</f>
        <v>11807</v>
      </c>
      <c r="E57" s="106">
        <f>'6mell_teljesítési adatok'!BF56-('6mell_teljesítési adatok'!BE56+'6mell_teljesítési adatok'!BD56+'6mell_teljesítési adatok'!BC56+'6mell_teljesítési adatok'!E56)</f>
        <v>11839</v>
      </c>
      <c r="F57" s="110">
        <f>E57/D57</f>
        <v>1.0027102566274244</v>
      </c>
      <c r="G57" s="122">
        <f>'2010_2a_mell_eredetiei'!E56+'2010_2a_mell_eredetiei'!BC56+'2010_2a_mell_eredetiei'!BD56+'2010_2a_mell_eredetiei'!BE56</f>
        <v>0</v>
      </c>
      <c r="H57" s="108">
        <f>'2010_2a_mell_IIInevesei'!BE56+'2010_2a_mell_IIInevesei'!BD56+'2010_2a_mell_IIInevesei'!BC56+'2010_2a_mell_IIInevesei'!E56</f>
        <v>0</v>
      </c>
      <c r="I57" s="109">
        <f>'6mell_teljesítési adatok'!BE56+'6mell_teljesítési adatok'!BD56+'6mell_teljesítési adatok'!BC56+'6mell_teljesítési adatok'!E56</f>
        <v>0</v>
      </c>
      <c r="J57" s="138"/>
      <c r="K57" s="122">
        <f>C57+G57</f>
        <v>12151</v>
      </c>
      <c r="L57" s="122">
        <f aca="true" t="shared" si="12" ref="L57:M60">D57+H57</f>
        <v>11807</v>
      </c>
      <c r="M57" s="111">
        <f t="shared" si="12"/>
        <v>11839</v>
      </c>
      <c r="N57" s="112">
        <f>M57/L57</f>
        <v>1.0027102566274244</v>
      </c>
      <c r="O57" s="28"/>
      <c r="P57" s="28"/>
      <c r="Q57" s="28"/>
      <c r="R57" s="28"/>
    </row>
    <row r="58" spans="1:19" s="2" customFormat="1" ht="11.25">
      <c r="A58" s="20"/>
      <c r="B58" s="104" t="s">
        <v>113</v>
      </c>
      <c r="C58" s="122">
        <f>'2010_2a_mell_eredetiei'!BF57-('2010_2a_mell_eredetiei'!BE57+'2010_2a_mell_eredetiei'!BD57+'2010_2a_mell_eredetiei'!BC57+'2010_2a_mell_eredetiei'!E57+'2010_2a_mell_eredetiei'!BC57)</f>
        <v>0</v>
      </c>
      <c r="D58" s="106">
        <f>'2010_2a_mell_IIInevesei'!BF57-('2010_2a_mell_IIInevesei'!BE57+'2010_2a_mell_IIInevesei'!BD57+'2010_2a_mell_IIInevesei'!BC57+'2010_2a_mell_IIInevesei'!E57)</f>
        <v>0</v>
      </c>
      <c r="E58" s="106">
        <f>'6mell_teljesítési adatok'!BF57-('6mell_teljesítési adatok'!BE57+'6mell_teljesítési adatok'!BD57+'6mell_teljesítési adatok'!BC57+'6mell_teljesítési adatok'!E57)</f>
        <v>0</v>
      </c>
      <c r="F58" s="110"/>
      <c r="G58" s="122">
        <f>'2010_2a_mell_eredetiei'!E57+'2010_2a_mell_eredetiei'!BC57+'2010_2a_mell_eredetiei'!BD57+'2010_2a_mell_eredetiei'!BE57</f>
        <v>0</v>
      </c>
      <c r="H58" s="108">
        <f>'2010_2a_mell_IIInevesei'!BE57+'2010_2a_mell_IIInevesei'!BD57+'2010_2a_mell_IIInevesei'!BC57+'2010_2a_mell_IIInevesei'!E57</f>
        <v>0</v>
      </c>
      <c r="I58" s="109">
        <f>'6mell_teljesítési adatok'!BE57+'6mell_teljesítési adatok'!BD57+'6mell_teljesítési adatok'!BC57+'6mell_teljesítési adatok'!E57</f>
        <v>0</v>
      </c>
      <c r="J58" s="138"/>
      <c r="K58" s="122">
        <f>C58+G58</f>
        <v>0</v>
      </c>
      <c r="L58" s="122">
        <f t="shared" si="12"/>
        <v>0</v>
      </c>
      <c r="M58" s="111">
        <f t="shared" si="12"/>
        <v>0</v>
      </c>
      <c r="N58" s="112"/>
      <c r="O58" s="19"/>
      <c r="P58" s="19"/>
      <c r="Q58" s="19"/>
      <c r="R58" s="19"/>
      <c r="S58" s="19"/>
    </row>
    <row r="59" spans="1:19" s="2" customFormat="1" ht="11.25">
      <c r="A59" s="114"/>
      <c r="B59" s="115" t="s">
        <v>114</v>
      </c>
      <c r="C59" s="125">
        <f aca="true" t="shared" si="13" ref="C59:M59">SUM(C57:C58)</f>
        <v>12151</v>
      </c>
      <c r="D59" s="125">
        <f t="shared" si="13"/>
        <v>11807</v>
      </c>
      <c r="E59" s="125">
        <f t="shared" si="13"/>
        <v>11839</v>
      </c>
      <c r="F59" s="139">
        <f t="shared" si="13"/>
        <v>1.0027102566274244</v>
      </c>
      <c r="G59" s="125">
        <f t="shared" si="13"/>
        <v>0</v>
      </c>
      <c r="H59" s="125">
        <f t="shared" si="13"/>
        <v>0</v>
      </c>
      <c r="I59" s="125">
        <f t="shared" si="13"/>
        <v>0</v>
      </c>
      <c r="J59" s="125">
        <f t="shared" si="13"/>
        <v>0</v>
      </c>
      <c r="K59" s="125">
        <f t="shared" si="13"/>
        <v>12151</v>
      </c>
      <c r="L59" s="125">
        <f t="shared" si="13"/>
        <v>11807</v>
      </c>
      <c r="M59" s="125">
        <f t="shared" si="13"/>
        <v>11839</v>
      </c>
      <c r="N59" s="120">
        <f>M59/L59</f>
        <v>1.0027102566274244</v>
      </c>
      <c r="O59" s="19"/>
      <c r="P59" s="19"/>
      <c r="Q59" s="19"/>
      <c r="R59" s="19"/>
      <c r="S59" s="19"/>
    </row>
    <row r="60" spans="1:19" s="2" customFormat="1" ht="12">
      <c r="A60" s="20"/>
      <c r="B60" s="104" t="s">
        <v>274</v>
      </c>
      <c r="C60" s="122"/>
      <c r="D60" s="106"/>
      <c r="E60" s="331"/>
      <c r="F60" s="110"/>
      <c r="G60" s="122">
        <f>'2010_2a_mell_eredetiei'!E58+'2010_2a_mell_eredetiei'!BD58+'2010_2a_mell_eredetiei'!BE58</f>
        <v>0</v>
      </c>
      <c r="H60" s="109">
        <f>'2010_2a_mell_IIInevesei'!BE58+'2010_2a_mell_IIInevesei'!BD58+'2010_2a_mell_IIInevesei'!E58</f>
        <v>0</v>
      </c>
      <c r="I60" s="109">
        <f>'6mell_teljesítési adatok'!BE58+'6mell_teljesítési adatok'!BD58+'6mell_teljesítési adatok'!E58</f>
        <v>0</v>
      </c>
      <c r="J60" s="138"/>
      <c r="K60" s="122">
        <f>C60+G60</f>
        <v>0</v>
      </c>
      <c r="L60" s="122">
        <f t="shared" si="12"/>
        <v>0</v>
      </c>
      <c r="M60" s="348">
        <v>-8945</v>
      </c>
      <c r="N60" s="112"/>
      <c r="O60" s="19"/>
      <c r="P60" s="19"/>
      <c r="Q60" s="19"/>
      <c r="R60" s="19"/>
      <c r="S60" s="19"/>
    </row>
    <row r="61" spans="1:19" s="2" customFormat="1" ht="12.75">
      <c r="A61" s="356" t="s">
        <v>115</v>
      </c>
      <c r="B61" s="357"/>
      <c r="C61" s="140">
        <f>C59+C55+C51+C47+C41+C34+C27+C16+C60</f>
        <v>593287.334</v>
      </c>
      <c r="D61" s="140">
        <f aca="true" t="shared" si="14" ref="D61:L61">D59+D55+D51+D47+D41+D34+D27+D16+D60</f>
        <v>598319.7949999999</v>
      </c>
      <c r="E61" s="140">
        <f t="shared" si="14"/>
        <v>423456</v>
      </c>
      <c r="F61" s="305">
        <f>E61/D61</f>
        <v>0.707741919185542</v>
      </c>
      <c r="G61" s="140">
        <f t="shared" si="14"/>
        <v>6853.124999999999</v>
      </c>
      <c r="H61" s="140">
        <f t="shared" si="14"/>
        <v>6853</v>
      </c>
      <c r="I61" s="140">
        <f t="shared" si="14"/>
        <v>5318</v>
      </c>
      <c r="J61" s="305">
        <f>I61/H61</f>
        <v>0.776010506347585</v>
      </c>
      <c r="K61" s="140">
        <f t="shared" si="14"/>
        <v>600140.459</v>
      </c>
      <c r="L61" s="140">
        <f t="shared" si="14"/>
        <v>605172.7949999999</v>
      </c>
      <c r="M61" s="141">
        <f>I61+E61</f>
        <v>428774</v>
      </c>
      <c r="N61" s="142">
        <f>M61/L61</f>
        <v>0.7085149952915515</v>
      </c>
      <c r="O61" s="19"/>
      <c r="P61" s="19"/>
      <c r="Q61" s="19"/>
      <c r="R61" s="19"/>
      <c r="S61" s="19"/>
    </row>
    <row r="62" spans="3:19" s="2" customFormat="1" ht="12">
      <c r="C62" s="143"/>
      <c r="D62" s="144"/>
      <c r="E62" s="143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3:19" s="2" customFormat="1" ht="12">
      <c r="C63" s="143"/>
      <c r="D63" s="144"/>
      <c r="E63" s="143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3:19" s="2" customFormat="1" ht="12">
      <c r="C64" s="143"/>
      <c r="D64" s="144"/>
      <c r="E64" s="143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3:19" s="2" customFormat="1" ht="12">
      <c r="C65" s="143"/>
      <c r="D65" s="144"/>
      <c r="E65" s="143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3:19" s="2" customFormat="1" ht="12">
      <c r="C66" s="143"/>
      <c r="D66" s="144"/>
      <c r="E66" s="143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3:19" s="2" customFormat="1" ht="12">
      <c r="C67" s="143"/>
      <c r="D67" s="144"/>
      <c r="E67" s="143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3:19" s="2" customFormat="1" ht="12">
      <c r="C68" s="143"/>
      <c r="D68" s="144"/>
      <c r="E68" s="143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3:19" s="2" customFormat="1" ht="12">
      <c r="C69" s="143"/>
      <c r="D69" s="144"/>
      <c r="E69" s="143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3:19" s="2" customFormat="1" ht="12">
      <c r="C70" s="143"/>
      <c r="D70" s="144"/>
      <c r="E70" s="143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3:19" s="2" customFormat="1" ht="12">
      <c r="C71" s="143"/>
      <c r="D71" s="144"/>
      <c r="E71" s="143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3:19" s="2" customFormat="1" ht="12">
      <c r="C72" s="143"/>
      <c r="D72" s="144"/>
      <c r="E72" s="143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3:19" s="2" customFormat="1" ht="12">
      <c r="C73" s="143"/>
      <c r="D73" s="144"/>
      <c r="E73" s="143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3:19" s="2" customFormat="1" ht="12">
      <c r="C74" s="143"/>
      <c r="D74" s="144"/>
      <c r="E74" s="143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3:19" s="2" customFormat="1" ht="12">
      <c r="C75" s="143"/>
      <c r="D75" s="144"/>
      <c r="E75" s="143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3:19" s="2" customFormat="1" ht="12">
      <c r="C76" s="143"/>
      <c r="D76" s="144"/>
      <c r="E76" s="143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3:19" s="2" customFormat="1" ht="12">
      <c r="C77" s="143"/>
      <c r="D77" s="144"/>
      <c r="E77" s="143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3:19" s="2" customFormat="1" ht="12">
      <c r="C78" s="143"/>
      <c r="D78" s="144"/>
      <c r="E78" s="143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3:19" s="2" customFormat="1" ht="12">
      <c r="C79" s="143"/>
      <c r="D79" s="144"/>
      <c r="E79" s="143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3:19" s="2" customFormat="1" ht="12">
      <c r="C80" s="143"/>
      <c r="D80" s="144"/>
      <c r="E80" s="143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3:19" s="2" customFormat="1" ht="12">
      <c r="C81" s="143"/>
      <c r="D81" s="144"/>
      <c r="E81" s="143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3:19" s="2" customFormat="1" ht="12">
      <c r="C82" s="143"/>
      <c r="D82" s="144"/>
      <c r="E82" s="143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3:19" s="2" customFormat="1" ht="12">
      <c r="C83" s="143"/>
      <c r="D83" s="144"/>
      <c r="E83" s="143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3:19" s="2" customFormat="1" ht="12">
      <c r="C84" s="143"/>
      <c r="D84" s="144"/>
      <c r="E84" s="143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3:19" s="2" customFormat="1" ht="12">
      <c r="C85" s="143"/>
      <c r="D85" s="144"/>
      <c r="E85" s="143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3:19" s="2" customFormat="1" ht="12">
      <c r="C86" s="143"/>
      <c r="D86" s="144"/>
      <c r="E86" s="143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3:19" s="2" customFormat="1" ht="12">
      <c r="C87" s="143"/>
      <c r="D87" s="144"/>
      <c r="E87" s="143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3:19" s="2" customFormat="1" ht="12">
      <c r="C88" s="143"/>
      <c r="D88" s="144"/>
      <c r="E88" s="143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3:19" s="2" customFormat="1" ht="12">
      <c r="C89" s="143"/>
      <c r="D89" s="144"/>
      <c r="E89" s="143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3:19" s="2" customFormat="1" ht="12">
      <c r="C90" s="143"/>
      <c r="D90" s="144"/>
      <c r="E90" s="143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3:19" s="2" customFormat="1" ht="12">
      <c r="C91" s="143"/>
      <c r="D91" s="144"/>
      <c r="E91" s="143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3:19" s="2" customFormat="1" ht="11.25">
      <c r="C92" s="19"/>
      <c r="D92" s="145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3:19" s="2" customFormat="1" ht="11.25">
      <c r="C93" s="19"/>
      <c r="D93" s="145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3:19" s="2" customFormat="1" ht="11.25">
      <c r="C94" s="19"/>
      <c r="D94" s="145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3:19" s="2" customFormat="1" ht="11.25">
      <c r="C95" s="19"/>
      <c r="D95" s="145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3:19" s="2" customFormat="1" ht="11.25">
      <c r="C96" s="19"/>
      <c r="D96" s="145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3:19" s="2" customFormat="1" ht="11.25">
      <c r="C97" s="19"/>
      <c r="D97" s="145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3:19" s="2" customFormat="1" ht="11.25">
      <c r="C98" s="19"/>
      <c r="D98" s="145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3:19" s="2" customFormat="1" ht="11.25">
      <c r="C99" s="19"/>
      <c r="D99" s="145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3:19" s="2" customFormat="1" ht="11.25">
      <c r="C100" s="19"/>
      <c r="D100" s="145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3:19" s="2" customFormat="1" ht="11.25">
      <c r="C101" s="19"/>
      <c r="D101" s="145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3:19" s="2" customFormat="1" ht="11.25">
      <c r="C102" s="19"/>
      <c r="D102" s="145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3:19" s="2" customFormat="1" ht="11.25">
      <c r="C103" s="19"/>
      <c r="D103" s="145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3:19" s="2" customFormat="1" ht="11.25">
      <c r="C104" s="19"/>
      <c r="D104" s="145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3:19" s="2" customFormat="1" ht="11.25">
      <c r="C105" s="19"/>
      <c r="D105" s="145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3:19" s="2" customFormat="1" ht="11.25">
      <c r="C106" s="19"/>
      <c r="D106" s="145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3:19" s="2" customFormat="1" ht="11.25">
      <c r="C107" s="19"/>
      <c r="D107" s="145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3:19" s="2" customFormat="1" ht="11.25">
      <c r="C108" s="19"/>
      <c r="D108" s="145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3:19" s="2" customFormat="1" ht="11.25">
      <c r="C109" s="19"/>
      <c r="D109" s="145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3:19" s="2" customFormat="1" ht="11.25">
      <c r="C110" s="19"/>
      <c r="D110" s="145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3:19" s="2" customFormat="1" ht="11.25">
      <c r="C111" s="19"/>
      <c r="D111" s="145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3:19" s="2" customFormat="1" ht="11.25">
      <c r="C112" s="19"/>
      <c r="D112" s="145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3:19" s="2" customFormat="1" ht="11.25">
      <c r="C113" s="19"/>
      <c r="D113" s="14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3:19" s="2" customFormat="1" ht="11.25">
      <c r="C114" s="19"/>
      <c r="D114" s="14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3:19" s="2" customFormat="1" ht="11.25">
      <c r="C115" s="19"/>
      <c r="D115" s="145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3:19" s="2" customFormat="1" ht="11.25">
      <c r="C116" s="19"/>
      <c r="D116" s="145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3:19" s="2" customFormat="1" ht="11.25">
      <c r="C117" s="19"/>
      <c r="D117" s="145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3:19" s="2" customFormat="1" ht="11.25">
      <c r="C118" s="19"/>
      <c r="D118" s="145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3:19" s="2" customFormat="1" ht="11.25">
      <c r="C119" s="19"/>
      <c r="D119" s="145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3:19" s="2" customFormat="1" ht="11.25">
      <c r="C120" s="19"/>
      <c r="D120" s="145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3:19" s="2" customFormat="1" ht="11.25">
      <c r="C121" s="19"/>
      <c r="D121" s="145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3:19" s="2" customFormat="1" ht="11.25">
      <c r="C122" s="19"/>
      <c r="D122" s="145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3:19" s="2" customFormat="1" ht="11.25">
      <c r="C123" s="19"/>
      <c r="D123" s="145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3:19" s="2" customFormat="1" ht="11.25">
      <c r="C124" s="19"/>
      <c r="D124" s="145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3:19" s="2" customFormat="1" ht="11.25">
      <c r="C125" s="19"/>
      <c r="D125" s="145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3:19" s="2" customFormat="1" ht="11.25">
      <c r="C126" s="19"/>
      <c r="D126" s="145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3:19" s="2" customFormat="1" ht="11.25">
      <c r="C127" s="19"/>
      <c r="D127" s="145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3:19" s="2" customFormat="1" ht="11.25">
      <c r="C128" s="19"/>
      <c r="D128" s="145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3:19" s="2" customFormat="1" ht="11.25">
      <c r="C129" s="19"/>
      <c r="D129" s="145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3:19" s="2" customFormat="1" ht="11.25">
      <c r="C130" s="19"/>
      <c r="D130" s="145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3:19" ht="12.75">
      <c r="C131" s="77"/>
      <c r="D131" s="75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3:19" ht="12.75">
      <c r="C132" s="77"/>
      <c r="D132" s="7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3:19" ht="12.75">
      <c r="C133" s="77"/>
      <c r="D133" s="75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3:19" ht="12.75">
      <c r="C134" s="77"/>
      <c r="D134" s="75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3:19" ht="12.75">
      <c r="C135" s="77"/>
      <c r="D135" s="7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3:19" ht="12.75">
      <c r="C136" s="77"/>
      <c r="D136" s="75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3:19" ht="12.75">
      <c r="C137" s="77"/>
      <c r="D137" s="75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3:19" ht="12.75">
      <c r="C138" s="77"/>
      <c r="D138" s="75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3:19" ht="12.75">
      <c r="C139" s="77"/>
      <c r="D139" s="7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3:19" ht="12.75">
      <c r="C140" s="77"/>
      <c r="D140" s="7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3:19" ht="12.75">
      <c r="C141" s="77"/>
      <c r="D141" s="7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3:19" ht="12.75">
      <c r="C142" s="77"/>
      <c r="D142" s="7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3:19" ht="12.75">
      <c r="C143" s="77"/>
      <c r="D143" s="7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3:19" ht="12.75">
      <c r="C144" s="77"/>
      <c r="D144" s="7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3:19" ht="12.75">
      <c r="C145" s="77"/>
      <c r="D145" s="7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3:19" ht="12.75">
      <c r="C146" s="77"/>
      <c r="D146" s="7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3:19" ht="12.75">
      <c r="C147" s="77"/>
      <c r="D147" s="7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3:19" ht="12.75">
      <c r="C148" s="77"/>
      <c r="D148" s="75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3:19" ht="12.75">
      <c r="C149" s="77"/>
      <c r="D149" s="75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3:19" ht="12.75">
      <c r="C150" s="77"/>
      <c r="D150" s="75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3:19" ht="12.75">
      <c r="C151" s="77"/>
      <c r="D151" s="75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3:19" ht="12.75">
      <c r="C152" s="77"/>
      <c r="D152" s="75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3:19" ht="12.75">
      <c r="C153" s="77"/>
      <c r="D153" s="75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3:19" ht="12.75">
      <c r="C154" s="77"/>
      <c r="D154" s="75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3:19" ht="12.75">
      <c r="C155" s="77"/>
      <c r="D155" s="75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3:19" ht="12.75">
      <c r="C156" s="77"/>
      <c r="D156" s="75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3:19" ht="12.75">
      <c r="C157" s="77"/>
      <c r="D157" s="75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3:19" ht="12.75">
      <c r="C158" s="77"/>
      <c r="D158" s="75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3:19" ht="12.75">
      <c r="C159" s="77"/>
      <c r="D159" s="75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3:19" ht="12.75">
      <c r="C160" s="77"/>
      <c r="D160" s="75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3:19" ht="12.75">
      <c r="C161" s="77"/>
      <c r="D161" s="75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3:19" ht="12.75">
      <c r="C162" s="77"/>
      <c r="D162" s="75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3:19" ht="12.75">
      <c r="C163" s="77"/>
      <c r="D163" s="75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3:19" ht="12.75">
      <c r="C164" s="77"/>
      <c r="D164" s="75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3:19" ht="12.75">
      <c r="C165" s="77"/>
      <c r="D165" s="75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3:19" ht="12.75">
      <c r="C166" s="77"/>
      <c r="D166" s="75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3:19" ht="12.75">
      <c r="C167" s="77"/>
      <c r="D167" s="75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3:19" ht="12.75">
      <c r="C168" s="77"/>
      <c r="D168" s="75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3:19" ht="12.75">
      <c r="C169" s="77"/>
      <c r="D169" s="75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3:19" ht="12.75">
      <c r="C170" s="77"/>
      <c r="D170" s="75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3:19" ht="12.75">
      <c r="C171" s="77"/>
      <c r="D171" s="75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3:19" ht="12.75">
      <c r="C172" s="77"/>
      <c r="D172" s="75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3:19" ht="12.75">
      <c r="C173" s="77"/>
      <c r="D173" s="75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3:19" ht="12.75">
      <c r="C174" s="77"/>
      <c r="D174" s="75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3:19" ht="12.75">
      <c r="C175" s="77"/>
      <c r="D175" s="75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3:19" ht="12.75">
      <c r="C176" s="77"/>
      <c r="D176" s="75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3:19" ht="12.75">
      <c r="C177" s="77"/>
      <c r="D177" s="75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3:19" ht="12.75">
      <c r="C178" s="77"/>
      <c r="D178" s="75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3:19" ht="12.75">
      <c r="C179" s="77"/>
      <c r="D179" s="75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3:19" ht="12.75">
      <c r="C180" s="77"/>
      <c r="D180" s="75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3:19" ht="12.75">
      <c r="C181" s="77"/>
      <c r="D181" s="75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3:19" ht="12.75">
      <c r="C182" s="77"/>
      <c r="D182" s="75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3:19" ht="12.75">
      <c r="C183" s="77"/>
      <c r="D183" s="75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3:19" ht="12.75">
      <c r="C184" s="77"/>
      <c r="D184" s="75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3:19" ht="12.75">
      <c r="C185" s="77"/>
      <c r="D185" s="75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</sheetData>
  <sheetProtection selectLockedCells="1" selectUnlockedCells="1"/>
  <mergeCells count="24">
    <mergeCell ref="B56:N56"/>
    <mergeCell ref="A61:B61"/>
    <mergeCell ref="B17:N17"/>
    <mergeCell ref="B18:N18"/>
    <mergeCell ref="B28:N28"/>
    <mergeCell ref="B35:N35"/>
    <mergeCell ref="B42:N42"/>
    <mergeCell ref="B52:N52"/>
    <mergeCell ref="K4:K5"/>
    <mergeCell ref="L4:L5"/>
    <mergeCell ref="M4:M5"/>
    <mergeCell ref="N4:N5"/>
    <mergeCell ref="A6:N6"/>
    <mergeCell ref="B7:N7"/>
    <mergeCell ref="A2:L2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3937007874015748" right="0.3937007874015748" top="0" bottom="0.15748031496062992" header="0.5118110236220472" footer="0.15748031496062992"/>
  <pageSetup horizontalDpi="300" verticalDpi="300" orientation="landscape" paperSize="9" scale="66" r:id="rId1"/>
  <headerFooter alignWithMargins="0"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U163"/>
  <sheetViews>
    <sheetView showZeros="0" view="pageBreakPreview" zoomScaleSheetLayoutView="100" workbookViewId="0" topLeftCell="F9">
      <selection activeCell="K40" sqref="K40"/>
    </sheetView>
  </sheetViews>
  <sheetFormatPr defaultColWidth="9.140625" defaultRowHeight="15"/>
  <cols>
    <col min="1" max="1" width="4.140625" style="205" customWidth="1"/>
    <col min="2" max="2" width="49.421875" style="205" customWidth="1"/>
    <col min="3" max="3" width="14.57421875" style="205" customWidth="1"/>
    <col min="4" max="4" width="13.140625" style="206" customWidth="1"/>
    <col min="5" max="5" width="13.140625" style="205" customWidth="1"/>
    <col min="6" max="6" width="11.421875" style="205" customWidth="1"/>
    <col min="7" max="7" width="13.8515625" style="205" customWidth="1"/>
    <col min="8" max="8" width="11.28125" style="205" customWidth="1"/>
    <col min="9" max="9" width="12.140625" style="205" customWidth="1"/>
    <col min="10" max="10" width="13.140625" style="205" customWidth="1"/>
    <col min="11" max="11" width="12.140625" style="205" customWidth="1"/>
    <col min="12" max="12" width="10.7109375" style="205" customWidth="1"/>
    <col min="13" max="13" width="11.8515625" style="205" customWidth="1"/>
    <col min="14" max="14" width="12.28125" style="205" customWidth="1"/>
    <col min="15" max="16384" width="9.140625" style="205" customWidth="1"/>
  </cols>
  <sheetData>
    <row r="1" spans="1:14" s="168" customFormat="1" ht="42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 t="s">
        <v>216</v>
      </c>
    </row>
    <row r="2" spans="1:14" s="169" customFormat="1" ht="33" customHeight="1">
      <c r="A2" s="360" t="s">
        <v>283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s="169" customFormat="1" ht="33" customHeight="1">
      <c r="A3" s="170"/>
      <c r="H3" s="170"/>
      <c r="I3" s="170"/>
      <c r="J3" s="170"/>
      <c r="K3" s="170"/>
      <c r="L3" s="170"/>
      <c r="M3" s="170"/>
      <c r="N3" s="171" t="s">
        <v>160</v>
      </c>
    </row>
    <row r="4" spans="1:14" s="172" customFormat="1" ht="10.5" customHeight="1">
      <c r="A4" s="361" t="s">
        <v>1</v>
      </c>
      <c r="B4" s="361"/>
      <c r="C4" s="351" t="s">
        <v>270</v>
      </c>
      <c r="D4" s="351" t="s">
        <v>217</v>
      </c>
      <c r="E4" s="351" t="s">
        <v>292</v>
      </c>
      <c r="F4" s="351" t="s">
        <v>293</v>
      </c>
      <c r="G4" s="351" t="s">
        <v>271</v>
      </c>
      <c r="H4" s="351" t="s">
        <v>218</v>
      </c>
      <c r="I4" s="351" t="s">
        <v>294</v>
      </c>
      <c r="J4" s="351" t="s">
        <v>295</v>
      </c>
      <c r="K4" s="351" t="s">
        <v>272</v>
      </c>
      <c r="L4" s="351" t="s">
        <v>219</v>
      </c>
      <c r="M4" s="351" t="s">
        <v>296</v>
      </c>
      <c r="N4" s="351" t="s">
        <v>297</v>
      </c>
    </row>
    <row r="5" spans="1:14" s="173" customFormat="1" ht="81" customHeight="1">
      <c r="A5" s="361"/>
      <c r="B5" s="36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20" s="169" customFormat="1" ht="12.75">
      <c r="A6" s="362" t="s">
        <v>120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174"/>
      <c r="P6" s="174"/>
      <c r="Q6" s="174"/>
      <c r="R6" s="174"/>
      <c r="S6" s="174"/>
      <c r="T6" s="174"/>
    </row>
    <row r="7" spans="1:20" s="169" customFormat="1" ht="12" customHeight="1">
      <c r="A7" s="175" t="s">
        <v>121</v>
      </c>
      <c r="B7" s="363" t="s">
        <v>122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174"/>
      <c r="P7" s="174"/>
      <c r="Q7" s="174"/>
      <c r="R7" s="174"/>
      <c r="S7" s="174"/>
      <c r="T7" s="174"/>
    </row>
    <row r="8" spans="1:20" s="169" customFormat="1" ht="12">
      <c r="A8" s="365"/>
      <c r="B8" s="176" t="s">
        <v>123</v>
      </c>
      <c r="C8" s="207">
        <f>'2010_2a_mell_eredetiei'!BF70-('2010_2a_mell_eredetiei'!BE70+'2010_2a_mell_eredetiei'!BD70+'2010_2a_mell_eredetiei'!BC70+'2010_2a_mell_eredetiei'!E70)</f>
        <v>73783.84339261903</v>
      </c>
      <c r="D8" s="177">
        <f>'2010_2a_mell_IIInevesei'!BF70-('2010_2a_mell_IIInevesei'!BE70+'2010_2a_mell_IIInevesei'!BD70+'2010_2a_mell_IIInevesei'!BC70+'2010_2a_mell_IIInevesei'!E70)</f>
        <v>79424</v>
      </c>
      <c r="E8" s="177">
        <f>'6mell_teljesítési adatok'!BF70-('6mell_teljesítési adatok'!BE70+'6mell_teljesítési adatok'!BD70+'6mell_teljesítési adatok'!BC70+'6mell_teljesítési adatok'!E70)</f>
        <v>54586</v>
      </c>
      <c r="F8" s="178">
        <f>E8/D8</f>
        <v>0.6872733682514102</v>
      </c>
      <c r="G8" s="177">
        <f>'2010_2a_mell_eredetiei'!BE70+'2010_2a_mell_eredetiei'!BD70+'2010_2a_mell_eredetiei'!BC70+'2010_2a_mell_eredetiei'!E70</f>
        <v>34428.7914</v>
      </c>
      <c r="H8" s="179">
        <f>'2010_2a_mell_IIInevesei'!BE70+'2010_2a_mell_IIInevesei'!BD70+'2010_2a_mell_IIInevesei'!BC70+'2010_2a_mell_IIInevesei'!E70</f>
        <v>37688</v>
      </c>
      <c r="I8" s="179">
        <f>'6mell_teljesítési adatok'!BE70+'6mell_teljesítési adatok'!BD70+'6mell_teljesítési adatok'!BC70+'6mell_teljesítési adatok'!E70</f>
        <v>29048</v>
      </c>
      <c r="J8" s="178">
        <f>I8/H8</f>
        <v>0.7707493101252388</v>
      </c>
      <c r="K8" s="179">
        <f>C8+G8</f>
        <v>108212.63479261904</v>
      </c>
      <c r="L8" s="179">
        <f>D8+H8</f>
        <v>117112</v>
      </c>
      <c r="M8" s="179">
        <f>E8+I8</f>
        <v>83634</v>
      </c>
      <c r="N8" s="180">
        <f>M8/L8</f>
        <v>0.7141368945966254</v>
      </c>
      <c r="O8" s="174"/>
      <c r="P8" s="174"/>
      <c r="Q8" s="174"/>
      <c r="R8" s="174"/>
      <c r="S8" s="174"/>
      <c r="T8" s="174"/>
    </row>
    <row r="9" spans="1:20" s="169" customFormat="1" ht="12">
      <c r="A9" s="365"/>
      <c r="B9" s="176" t="s">
        <v>124</v>
      </c>
      <c r="C9" s="207">
        <f>'2010_2a_mell_eredetiei'!BF71-('2010_2a_mell_eredetiei'!BE71+'2010_2a_mell_eredetiei'!BD71+'2010_2a_mell_eredetiei'!BC71+'2010_2a_mell_eredetiei'!E71)</f>
        <v>21539.619414757144</v>
      </c>
      <c r="D9" s="177">
        <f>'2010_2a_mell_IIInevesei'!BF71-('2010_2a_mell_IIInevesei'!BE71+'2010_2a_mell_IIInevesei'!BD71+'2010_2a_mell_IIInevesei'!BC71+'2010_2a_mell_IIInevesei'!E71)</f>
        <v>22783.336000000003</v>
      </c>
      <c r="E9" s="177">
        <f>'6mell_teljesítési adatok'!BF71-('6mell_teljesítési adatok'!BE71+'6mell_teljesítési adatok'!BD71+'6mell_teljesítési adatok'!BC71+'6mell_teljesítési adatok'!E71)</f>
        <v>14540</v>
      </c>
      <c r="F9" s="178">
        <f aca="true" t="shared" si="0" ref="F9:F14">E9/D9</f>
        <v>0.6381857336432205</v>
      </c>
      <c r="G9" s="177">
        <f>'2010_2a_mell_eredetiei'!BE71+'2010_2a_mell_eredetiei'!BD71+'2010_2a_mell_eredetiei'!BC71+'2010_2a_mell_eredetiei'!E71</f>
        <v>9226.403808000001</v>
      </c>
      <c r="H9" s="179">
        <f>'2010_2a_mell_IIInevesei'!BE71+'2010_2a_mell_IIInevesei'!BD71+'2010_2a_mell_IIInevesei'!BC71+'2010_2a_mell_IIInevesei'!E71</f>
        <v>9815</v>
      </c>
      <c r="I9" s="179">
        <f>'6mell_teljesítési adatok'!BE71+'6mell_teljesítési adatok'!BD71+'6mell_teljesítési adatok'!BC71+'6mell_teljesítési adatok'!E71</f>
        <v>7589</v>
      </c>
      <c r="J9" s="178">
        <f>I9/H9</f>
        <v>0.773204279164544</v>
      </c>
      <c r="K9" s="179">
        <f aca="true" t="shared" si="1" ref="K9:M15">C9+G9</f>
        <v>30766.023222757147</v>
      </c>
      <c r="L9" s="179">
        <f t="shared" si="1"/>
        <v>32598.336000000003</v>
      </c>
      <c r="M9" s="179">
        <f t="shared" si="1"/>
        <v>22129</v>
      </c>
      <c r="N9" s="180">
        <f aca="true" t="shared" si="2" ref="N9:N22">M9/L9</f>
        <v>0.6788383308890368</v>
      </c>
      <c r="O9" s="174"/>
      <c r="P9" s="174"/>
      <c r="Q9" s="174"/>
      <c r="R9" s="174"/>
      <c r="S9" s="174"/>
      <c r="T9" s="174"/>
    </row>
    <row r="10" spans="1:20" s="169" customFormat="1" ht="12">
      <c r="A10" s="365"/>
      <c r="B10" s="176" t="s">
        <v>125</v>
      </c>
      <c r="C10" s="207">
        <f>'2010_2a_mell_eredetiei'!BF72-('2010_2a_mell_eredetiei'!BE72+'2010_2a_mell_eredetiei'!BD72+'2010_2a_mell_eredetiei'!BC72+'2010_2a_mell_eredetiei'!E72)</f>
        <v>66672.58402777779</v>
      </c>
      <c r="D10" s="177">
        <f>'2010_2a_mell_IIInevesei'!BF72-('2010_2a_mell_IIInevesei'!BE72+'2010_2a_mell_IIInevesei'!BD72+'2010_2a_mell_IIInevesei'!BC72+'2010_2a_mell_IIInevesei'!E72)</f>
        <v>63839.72000000001</v>
      </c>
      <c r="E10" s="177">
        <f>'6mell_teljesítési adatok'!BF72-('6mell_teljesítési adatok'!BE72+'6mell_teljesítési adatok'!BD72+'6mell_teljesítési adatok'!BC72+'6mell_teljesítési adatok'!E72)</f>
        <v>41099</v>
      </c>
      <c r="F10" s="178">
        <f t="shared" si="0"/>
        <v>0.6437841519355034</v>
      </c>
      <c r="G10" s="177">
        <f>'2010_2a_mell_eredetiei'!BE72+'2010_2a_mell_eredetiei'!BD72+'2010_2a_mell_eredetiei'!BC72+'2010_2a_mell_eredetiei'!E72</f>
        <v>5832.49</v>
      </c>
      <c r="H10" s="179">
        <f>'2010_2a_mell_IIInevesei'!BE72+'2010_2a_mell_IIInevesei'!BD72+'2010_2a_mell_IIInevesei'!BC72+'2010_2a_mell_IIInevesei'!E72</f>
        <v>5832.49</v>
      </c>
      <c r="I10" s="179">
        <f>'6mell_teljesítési adatok'!BE72+'6mell_teljesítési adatok'!BD72+'6mell_teljesítési adatok'!BC72+'6mell_teljesítési adatok'!E72</f>
        <v>2844</v>
      </c>
      <c r="J10" s="178">
        <f>I10/H10</f>
        <v>0.487613352101761</v>
      </c>
      <c r="K10" s="179">
        <f t="shared" si="1"/>
        <v>72505.0740277778</v>
      </c>
      <c r="L10" s="179">
        <f t="shared" si="1"/>
        <v>69672.21</v>
      </c>
      <c r="M10" s="179">
        <f t="shared" si="1"/>
        <v>43943</v>
      </c>
      <c r="N10" s="180">
        <f t="shared" si="2"/>
        <v>0.6307105803016726</v>
      </c>
      <c r="O10" s="174"/>
      <c r="P10" s="174"/>
      <c r="Q10" s="174"/>
      <c r="R10" s="174"/>
      <c r="S10" s="174"/>
      <c r="T10" s="174"/>
    </row>
    <row r="11" spans="1:20" s="172" customFormat="1" ht="12" customHeight="1">
      <c r="A11" s="365"/>
      <c r="B11" s="181" t="s">
        <v>126</v>
      </c>
      <c r="C11" s="207">
        <f>'2010_2a_mell_eredetiei'!BF73-('2010_2a_mell_eredetiei'!BE73+'2010_2a_mell_eredetiei'!BD73+'2010_2a_mell_eredetiei'!BC73+'2010_2a_mell_eredetiei'!E73)</f>
        <v>4357.301277777778</v>
      </c>
      <c r="D11" s="177">
        <f>'2010_2a_mell_IIInevesei'!BF73-('2010_2a_mell_IIInevesei'!BE73+'2010_2a_mell_IIInevesei'!BD73+'2010_2a_mell_IIInevesei'!BC73+'2010_2a_mell_IIInevesei'!E73)</f>
        <v>4357.301277777778</v>
      </c>
      <c r="E11" s="177">
        <f>'6mell_teljesítési adatok'!BF73-('6mell_teljesítési adatok'!BE73+'6mell_teljesítési adatok'!BD73+'6mell_teljesítési adatok'!BC73+'6mell_teljesítési adatok'!E73)</f>
        <v>1536</v>
      </c>
      <c r="F11" s="178">
        <f t="shared" si="0"/>
        <v>0.3525117732468019</v>
      </c>
      <c r="G11" s="177">
        <f>'2010_2a_mell_eredetiei'!BE73+'2010_2a_mell_eredetiei'!BD73+'2010_2a_mell_eredetiei'!BC73+'2010_2a_mell_eredetiei'!E73</f>
        <v>0</v>
      </c>
      <c r="H11" s="179">
        <f>'2010_2a_mell_IIInevesei'!BE73+'2010_2a_mell_IIInevesei'!BD73+'2010_2a_mell_IIInevesei'!BC73+'2010_2a_mell_IIInevesei'!E73</f>
        <v>0</v>
      </c>
      <c r="I11" s="179">
        <f>'6mell_teljesítési adatok'!BE73+'6mell_teljesítési adatok'!BD73+'6mell_teljesítési adatok'!BC73+'6mell_teljesítési adatok'!E73</f>
        <v>0</v>
      </c>
      <c r="J11" s="178"/>
      <c r="K11" s="182">
        <f t="shared" si="1"/>
        <v>4357.301277777778</v>
      </c>
      <c r="L11" s="182">
        <f t="shared" si="1"/>
        <v>4357.301277777778</v>
      </c>
      <c r="M11" s="182">
        <f t="shared" si="1"/>
        <v>1536</v>
      </c>
      <c r="N11" s="180"/>
      <c r="O11" s="183"/>
      <c r="P11" s="183"/>
      <c r="Q11" s="183"/>
      <c r="R11" s="183"/>
      <c r="S11" s="183"/>
      <c r="T11" s="183"/>
    </row>
    <row r="12" spans="1:20" s="169" customFormat="1" ht="12">
      <c r="A12" s="365"/>
      <c r="B12" s="176" t="s">
        <v>127</v>
      </c>
      <c r="C12" s="207">
        <f>'2010_2a_mell_eredetiei'!BF74-('2010_2a_mell_eredetiei'!BE74+'2010_2a_mell_eredetiei'!BD74+'2010_2a_mell_eredetiei'!BC74+'2010_2a_mell_eredetiei'!E74)</f>
        <v>0</v>
      </c>
      <c r="D12" s="177">
        <f>'2010_2a_mell_IIInevesei'!BF74-('2010_2a_mell_IIInevesei'!BE74+'2010_2a_mell_IIInevesei'!BD74+'2010_2a_mell_IIInevesei'!BC74+'2010_2a_mell_IIInevesei'!E74)</f>
        <v>0</v>
      </c>
      <c r="E12" s="177">
        <f>'6mell_teljesítési adatok'!BF74-('6mell_teljesítési adatok'!BE74+'6mell_teljesítési adatok'!BD74+'6mell_teljesítési adatok'!BC74+'6mell_teljesítési adatok'!E74)</f>
        <v>0</v>
      </c>
      <c r="F12" s="178"/>
      <c r="G12" s="177">
        <f>'2010_2a_mell_eredetiei'!BE74+'2010_2a_mell_eredetiei'!BD74+'2010_2a_mell_eredetiei'!BC74+'2010_2a_mell_eredetiei'!E74</f>
        <v>0</v>
      </c>
      <c r="H12" s="179">
        <f>'2010_2a_mell_IIInevesei'!BE74+'2010_2a_mell_IIInevesei'!BD74+'2010_2a_mell_IIInevesei'!BC74+'2010_2a_mell_IIInevesei'!E74</f>
        <v>0</v>
      </c>
      <c r="I12" s="179">
        <f>'6mell_teljesítési adatok'!BE74+'6mell_teljesítési adatok'!BD74+'6mell_teljesítési adatok'!BC74+'6mell_teljesítési adatok'!E74</f>
        <v>0</v>
      </c>
      <c r="J12" s="178"/>
      <c r="K12" s="179">
        <f t="shared" si="1"/>
        <v>0</v>
      </c>
      <c r="L12" s="179">
        <f t="shared" si="1"/>
        <v>0</v>
      </c>
      <c r="M12" s="179">
        <f t="shared" si="1"/>
        <v>0</v>
      </c>
      <c r="N12" s="180"/>
      <c r="O12" s="174"/>
      <c r="P12" s="174"/>
      <c r="Q12" s="174"/>
      <c r="R12" s="174"/>
      <c r="S12" s="174"/>
      <c r="T12" s="174"/>
    </row>
    <row r="13" spans="1:20" s="169" customFormat="1" ht="12">
      <c r="A13" s="365"/>
      <c r="B13" s="176" t="s">
        <v>128</v>
      </c>
      <c r="C13" s="207">
        <f>'2010_2a_mell_eredetiei'!BF75-('2010_2a_mell_eredetiei'!BE75+'2010_2a_mell_eredetiei'!BD75+'2010_2a_mell_eredetiei'!BC75+'2010_2a_mell_eredetiei'!E75)</f>
        <v>25982.84999999999</v>
      </c>
      <c r="D13" s="177">
        <f>'2010_2a_mell_IIInevesei'!BF75-('2010_2a_mell_IIInevesei'!BE75+'2010_2a_mell_IIInevesei'!BD75+'2010_2a_mell_IIInevesei'!BC75+'2010_2a_mell_IIInevesei'!E75)</f>
        <v>26702.024999999994</v>
      </c>
      <c r="E13" s="177">
        <f>'6mell_teljesítési adatok'!BF75-('6mell_teljesítési adatok'!BE75+'6mell_teljesítési adatok'!BD75+'6mell_teljesítési adatok'!BC75+'6mell_teljesítési adatok'!E75)</f>
        <v>19995</v>
      </c>
      <c r="F13" s="178">
        <f t="shared" si="0"/>
        <v>0.7488196119957196</v>
      </c>
      <c r="G13" s="177">
        <f>'2010_2a_mell_eredetiei'!BE75+'2010_2a_mell_eredetiei'!BD75+'2010_2a_mell_eredetiei'!BC75+'2010_2a_mell_eredetiei'!E75</f>
        <v>0</v>
      </c>
      <c r="H13" s="179">
        <f>'2010_2a_mell_IIInevesei'!BE75+'2010_2a_mell_IIInevesei'!BD75+'2010_2a_mell_IIInevesei'!BC75+'2010_2a_mell_IIInevesei'!E75</f>
        <v>0</v>
      </c>
      <c r="I13" s="179">
        <f>'6mell_teljesítési adatok'!BE75+'6mell_teljesítési adatok'!BD75+'6mell_teljesítési adatok'!BC75+'6mell_teljesítési adatok'!E75</f>
        <v>0</v>
      </c>
      <c r="J13" s="178"/>
      <c r="K13" s="179">
        <f t="shared" si="1"/>
        <v>25982.84999999999</v>
      </c>
      <c r="L13" s="179">
        <f t="shared" si="1"/>
        <v>26702.024999999994</v>
      </c>
      <c r="M13" s="179">
        <f t="shared" si="1"/>
        <v>19995</v>
      </c>
      <c r="N13" s="180">
        <f t="shared" si="2"/>
        <v>0.7488196119957196</v>
      </c>
      <c r="O13" s="174"/>
      <c r="P13" s="174"/>
      <c r="Q13" s="174"/>
      <c r="R13" s="174"/>
      <c r="S13" s="174"/>
      <c r="T13" s="174"/>
    </row>
    <row r="14" spans="1:20" s="169" customFormat="1" ht="12">
      <c r="A14" s="365"/>
      <c r="B14" s="176" t="s">
        <v>129</v>
      </c>
      <c r="C14" s="207">
        <f>'2010_2a_mell_eredetiei'!BF76-('2010_2a_mell_eredetiei'!BE76+'2010_2a_mell_eredetiei'!BD76+'2010_2a_mell_eredetiei'!BC76+'2010_2a_mell_eredetiei'!E76)</f>
        <v>12654.548855839443</v>
      </c>
      <c r="D14" s="177">
        <f>'2010_2a_mell_IIInevesei'!BF76-('2010_2a_mell_IIInevesei'!BE76+'2010_2a_mell_IIInevesei'!BD76+'2010_2a_mell_IIInevesei'!BC76+'2010_2a_mell_IIInevesei'!E76)</f>
        <v>12897.5</v>
      </c>
      <c r="E14" s="177">
        <f>'6mell_teljesítési adatok'!BF76-('6mell_teljesítési adatok'!BE76+'6mell_teljesítési adatok'!BD76+'6mell_teljesítési adatok'!BC76+'6mell_teljesítési adatok'!E76)</f>
        <v>1770</v>
      </c>
      <c r="F14" s="178">
        <f t="shared" si="0"/>
        <v>0.13723589842992828</v>
      </c>
      <c r="G14" s="177">
        <f>'2010_2a_mell_eredetiei'!BE76+'2010_2a_mell_eredetiei'!BD76+'2010_2a_mell_eredetiei'!BC76+'2010_2a_mell_eredetiei'!E76</f>
        <v>0</v>
      </c>
      <c r="H14" s="179">
        <f>'2010_2a_mell_IIInevesei'!BE76+'2010_2a_mell_IIInevesei'!BD76+'2010_2a_mell_IIInevesei'!BC76+'2010_2a_mell_IIInevesei'!E76</f>
        <v>0</v>
      </c>
      <c r="I14" s="179">
        <f>'6mell_teljesítési adatok'!BE76+'6mell_teljesítési adatok'!BD76+'6mell_teljesítési adatok'!BC76+'6mell_teljesítési adatok'!E76</f>
        <v>0</v>
      </c>
      <c r="J14" s="178"/>
      <c r="K14" s="179">
        <f t="shared" si="1"/>
        <v>12654.548855839443</v>
      </c>
      <c r="L14" s="179">
        <f t="shared" si="1"/>
        <v>12897.5</v>
      </c>
      <c r="M14" s="179">
        <f t="shared" si="1"/>
        <v>1770</v>
      </c>
      <c r="N14" s="180">
        <f t="shared" si="2"/>
        <v>0.13723589842992828</v>
      </c>
      <c r="O14" s="174"/>
      <c r="P14" s="174"/>
      <c r="Q14" s="174"/>
      <c r="R14" s="174"/>
      <c r="S14" s="174"/>
      <c r="T14" s="174"/>
    </row>
    <row r="15" spans="1:20" s="169" customFormat="1" ht="12">
      <c r="A15" s="365"/>
      <c r="B15" s="176" t="s">
        <v>130</v>
      </c>
      <c r="C15" s="207">
        <f>'2010_2a_mell_eredetiei'!BF77-('2010_2a_mell_eredetiei'!BE77+'2010_2a_mell_eredetiei'!BD77+'2010_2a_mell_eredetiei'!BC77+'2010_2a_mell_eredetiei'!E77)</f>
        <v>0</v>
      </c>
      <c r="D15" s="177">
        <f>'2010_2a_mell_IIInevesei'!BF77-('2010_2a_mell_IIInevesei'!BE77+'2010_2a_mell_IIInevesei'!BD77+'2010_2a_mell_IIInevesei'!BC77+'2010_2a_mell_IIInevesei'!E77)</f>
        <v>0</v>
      </c>
      <c r="E15" s="177">
        <f>'6mell_teljesítési adatok'!BF77-('6mell_teljesítési adatok'!BE77+'6mell_teljesítési adatok'!BD77+'6mell_teljesítési adatok'!BC77+'6mell_teljesítési adatok'!E77)</f>
        <v>0</v>
      </c>
      <c r="F15" s="178"/>
      <c r="G15" s="177">
        <f>'2010_2a_mell_eredetiei'!BE77+'2010_2a_mell_eredetiei'!BD77+'2010_2a_mell_eredetiei'!BC77+'2010_2a_mell_eredetiei'!E77</f>
        <v>0</v>
      </c>
      <c r="H15" s="179">
        <f>'2010_2a_mell_IIInevesei'!BE77+'2010_2a_mell_IIInevesei'!BD77+'2010_2a_mell_IIInevesei'!BC77+'2010_2a_mell_IIInevesei'!E77</f>
        <v>0</v>
      </c>
      <c r="I15" s="179">
        <f>'6mell_teljesítési adatok'!BE77+'6mell_teljesítési adatok'!BD77+'6mell_teljesítési adatok'!BC77+'6mell_teljesítési adatok'!E77</f>
        <v>0</v>
      </c>
      <c r="J15" s="178"/>
      <c r="K15" s="179">
        <f t="shared" si="1"/>
        <v>0</v>
      </c>
      <c r="L15" s="179">
        <f t="shared" si="1"/>
        <v>0</v>
      </c>
      <c r="M15" s="179">
        <f t="shared" si="1"/>
        <v>0</v>
      </c>
      <c r="N15" s="180"/>
      <c r="O15" s="174"/>
      <c r="P15" s="174"/>
      <c r="Q15" s="174"/>
      <c r="R15" s="174"/>
      <c r="S15" s="174"/>
      <c r="T15" s="174"/>
    </row>
    <row r="16" spans="1:20" s="193" customFormat="1" ht="12">
      <c r="A16" s="365"/>
      <c r="B16" s="184" t="s">
        <v>131</v>
      </c>
      <c r="C16" s="185">
        <f>SUM(C8:C15)-C11</f>
        <v>200633.4456909934</v>
      </c>
      <c r="D16" s="186">
        <f>SUM(D8:D15)-D11</f>
        <v>205646.581</v>
      </c>
      <c r="E16" s="186">
        <f>SUM(E8:E15)-E11</f>
        <v>131990</v>
      </c>
      <c r="F16" s="187">
        <f>E16/D16</f>
        <v>0.641829294502105</v>
      </c>
      <c r="G16" s="188">
        <f>SUM(G8:G15)</f>
        <v>49487.685208</v>
      </c>
      <c r="H16" s="188">
        <f>SUM(H8:H15)</f>
        <v>53335.49</v>
      </c>
      <c r="I16" s="188">
        <f>SUM(I8:I15)</f>
        <v>39481</v>
      </c>
      <c r="J16" s="187">
        <f>I16/H16</f>
        <v>0.7402388165928541</v>
      </c>
      <c r="K16" s="189">
        <f>SUM(K8:K15)-K11</f>
        <v>250121.1308989934</v>
      </c>
      <c r="L16" s="190">
        <f>SUM(L8:L15)-L11</f>
        <v>258982.07100000003</v>
      </c>
      <c r="M16" s="190">
        <f>SUM(M8:M15)-M11</f>
        <v>171471</v>
      </c>
      <c r="N16" s="191">
        <f t="shared" si="2"/>
        <v>0.6620960259445913</v>
      </c>
      <c r="O16" s="192"/>
      <c r="P16" s="192"/>
      <c r="Q16" s="192"/>
      <c r="R16" s="192"/>
      <c r="S16" s="192"/>
      <c r="T16" s="192"/>
    </row>
    <row r="17" spans="1:20" s="169" customFormat="1" ht="12" customHeight="1">
      <c r="A17" s="175" t="s">
        <v>67</v>
      </c>
      <c r="B17" s="363" t="s">
        <v>132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6"/>
      <c r="N17" s="366"/>
      <c r="O17" s="174"/>
      <c r="P17" s="174"/>
      <c r="Q17" s="174"/>
      <c r="R17" s="174"/>
      <c r="S17" s="174"/>
      <c r="T17" s="174"/>
    </row>
    <row r="18" spans="1:20" s="169" customFormat="1" ht="12">
      <c r="A18" s="365"/>
      <c r="B18" s="176" t="s">
        <v>133</v>
      </c>
      <c r="C18" s="207">
        <f>'2010_2a_mell_eredetiei'!BF80-('2010_2a_mell_eredetiei'!BE80+'2010_2a_mell_eredetiei'!BD80+'2010_2a_mell_eredetiei'!BC80+'2010_2a_mell_eredetiei'!E80)</f>
        <v>150236</v>
      </c>
      <c r="D18" s="177">
        <f>'2010_2a_mell_IIInevesei'!BF80-('2010_2a_mell_IIInevesei'!BE80+'2010_2a_mell_IIInevesei'!BD80+'2010_2a_mell_IIInevesei'!BC80+'2010_2a_mell_IIInevesei'!E80)</f>
        <v>156242</v>
      </c>
      <c r="E18" s="177">
        <f>'6mell_teljesítési adatok'!BF80-('6mell_teljesítési adatok'!BE80+'6mell_teljesítési adatok'!BD80+'6mell_teljesítési adatok'!BC80+'6mell_teljesítési adatok'!E80)</f>
        <v>20370</v>
      </c>
      <c r="F18" s="178">
        <f>E18/D18</f>
        <v>0.1303746751833694</v>
      </c>
      <c r="G18" s="177">
        <f>'2010_2a_mell_eredetiei'!BE80+'2010_2a_mell_eredetiei'!BD80+'2010_2a_mell_eredetiei'!BC80+'2010_2a_mell_eredetiei'!E80</f>
        <v>0</v>
      </c>
      <c r="H18" s="179">
        <f>'2010_2a_mell_IIInevesei'!BE80+'2010_2a_mell_IIInevesei'!BD80+'2010_2a_mell_IIInevesei'!BC80+'2010_2a_mell_IIInevesei'!E80</f>
        <v>40</v>
      </c>
      <c r="I18" s="179">
        <f>'6mell_teljesítési adatok'!BE80+'6mell_teljesítési adatok'!BD80+'6mell_teljesítési adatok'!BC80+'6mell_teljesítési adatok'!E80</f>
        <v>40</v>
      </c>
      <c r="J18" s="178">
        <f>I18/H18</f>
        <v>1</v>
      </c>
      <c r="K18" s="179">
        <f aca="true" t="shared" si="3" ref="K18:M21">C18+G18</f>
        <v>150236</v>
      </c>
      <c r="L18" s="179">
        <f t="shared" si="3"/>
        <v>156282</v>
      </c>
      <c r="M18" s="179">
        <f t="shared" si="3"/>
        <v>20410</v>
      </c>
      <c r="N18" s="180">
        <f t="shared" si="2"/>
        <v>0.13059725368244585</v>
      </c>
      <c r="O18" s="174"/>
      <c r="P18" s="174"/>
      <c r="Q18" s="174"/>
      <c r="R18" s="174"/>
      <c r="S18" s="174"/>
      <c r="T18" s="174"/>
    </row>
    <row r="19" spans="1:20" s="169" customFormat="1" ht="12">
      <c r="A19" s="365"/>
      <c r="B19" s="176" t="s">
        <v>134</v>
      </c>
      <c r="C19" s="207">
        <f>'2010_2a_mell_eredetiei'!BF81-('2010_2a_mell_eredetiei'!BE81+'2010_2a_mell_eredetiei'!BD81+'2010_2a_mell_eredetiei'!BC81+'2010_2a_mell_eredetiei'!E81)</f>
        <v>146435.5</v>
      </c>
      <c r="D19" s="177">
        <f>'2010_2a_mell_IIInevesei'!BF81-('2010_2a_mell_IIInevesei'!BE81+'2010_2a_mell_IIInevesei'!BD81+'2010_2a_mell_IIInevesei'!BC81+'2010_2a_mell_IIInevesei'!E81)</f>
        <v>149197.5</v>
      </c>
      <c r="E19" s="177">
        <f>'6mell_teljesítési adatok'!BF81-('6mell_teljesítési adatok'!BE81+'6mell_teljesítési adatok'!BD81+'6mell_teljesítési adatok'!BC81+'6mell_teljesítési adatok'!E81)</f>
        <v>116642</v>
      </c>
      <c r="F19" s="178">
        <f>E19/D19</f>
        <v>0.7817959416210057</v>
      </c>
      <c r="G19" s="177">
        <f>'2010_2a_mell_eredetiei'!BE81+'2010_2a_mell_eredetiei'!BD81+'2010_2a_mell_eredetiei'!BC81+'2010_2a_mell_eredetiei'!E81</f>
        <v>0</v>
      </c>
      <c r="H19" s="179">
        <f>'2010_2a_mell_IIInevesei'!BE81+'2010_2a_mell_IIInevesei'!BD81+'2010_2a_mell_IIInevesei'!BC81+'2010_2a_mell_IIInevesei'!E81</f>
        <v>0</v>
      </c>
      <c r="I19" s="179">
        <f>'6mell_teljesítési adatok'!BE81+'6mell_teljesítési adatok'!BD81+'6mell_teljesítési adatok'!BC81+'6mell_teljesítési adatok'!E81</f>
        <v>0</v>
      </c>
      <c r="J19" s="178"/>
      <c r="K19" s="179">
        <f t="shared" si="3"/>
        <v>146435.5</v>
      </c>
      <c r="L19" s="179">
        <f t="shared" si="3"/>
        <v>149197.5</v>
      </c>
      <c r="M19" s="179">
        <f t="shared" si="3"/>
        <v>116642</v>
      </c>
      <c r="N19" s="180">
        <f t="shared" si="2"/>
        <v>0.7817959416210057</v>
      </c>
      <c r="O19" s="174"/>
      <c r="P19" s="174"/>
      <c r="Q19" s="174"/>
      <c r="R19" s="174"/>
      <c r="S19" s="174"/>
      <c r="T19" s="174"/>
    </row>
    <row r="20" spans="1:20" s="169" customFormat="1" ht="12">
      <c r="A20" s="365"/>
      <c r="B20" s="176" t="s">
        <v>135</v>
      </c>
      <c r="C20" s="207">
        <f>'2010_2a_mell_eredetiei'!BF82-('2010_2a_mell_eredetiei'!BE82+'2010_2a_mell_eredetiei'!BD82+'2010_2a_mell_eredetiei'!BC82+'2010_2a_mell_eredetiei'!E82)</f>
        <v>0</v>
      </c>
      <c r="D20" s="177">
        <f>'2010_2a_mell_IIInevesei'!BF82-('2010_2a_mell_IIInevesei'!BE82+'2010_2a_mell_IIInevesei'!BD82+'2010_2a_mell_IIInevesei'!BC82+'2010_2a_mell_IIInevesei'!E82)</f>
        <v>0</v>
      </c>
      <c r="E20" s="177">
        <f>'6mell_teljesítési adatok'!BF82-('6mell_teljesítési adatok'!BE82+'6mell_teljesítési adatok'!BD82+'6mell_teljesítési adatok'!BC82+'6mell_teljesítési adatok'!E82)</f>
        <v>0</v>
      </c>
      <c r="F20" s="178"/>
      <c r="G20" s="177">
        <f>'2010_2a_mell_eredetiei'!BE82+'2010_2a_mell_eredetiei'!BD82+'2010_2a_mell_eredetiei'!BC82+'2010_2a_mell_eredetiei'!E82</f>
        <v>0</v>
      </c>
      <c r="H20" s="179">
        <f>'2010_2a_mell_IIInevesei'!BE82+'2010_2a_mell_IIInevesei'!BD82+'2010_2a_mell_IIInevesei'!BC82+'2010_2a_mell_IIInevesei'!E82</f>
        <v>0</v>
      </c>
      <c r="I20" s="179">
        <f>'6mell_teljesítési adatok'!BE82+'6mell_teljesítési adatok'!BD82+'6mell_teljesítési adatok'!BC82+'6mell_teljesítési adatok'!E82</f>
        <v>0</v>
      </c>
      <c r="J20" s="178"/>
      <c r="K20" s="179">
        <f t="shared" si="3"/>
        <v>0</v>
      </c>
      <c r="L20" s="179">
        <f t="shared" si="3"/>
        <v>0</v>
      </c>
      <c r="M20" s="179">
        <f t="shared" si="3"/>
        <v>0</v>
      </c>
      <c r="N20" s="180"/>
      <c r="O20" s="174"/>
      <c r="P20" s="174"/>
      <c r="Q20" s="174"/>
      <c r="R20" s="174"/>
      <c r="S20" s="174"/>
      <c r="T20" s="174"/>
    </row>
    <row r="21" spans="1:20" s="169" customFormat="1" ht="12">
      <c r="A21" s="365"/>
      <c r="B21" s="176" t="s">
        <v>136</v>
      </c>
      <c r="C21" s="207">
        <f>'2010_2a_mell_eredetiei'!BF83-('2010_2a_mell_eredetiei'!BE83+'2010_2a_mell_eredetiei'!BD83+'2010_2a_mell_eredetiei'!BC83+'2010_2a_mell_eredetiei'!E83)</f>
        <v>6228.439427919721</v>
      </c>
      <c r="D21" s="177">
        <f>'2010_2a_mell_IIInevesei'!BF83-('2010_2a_mell_IIInevesei'!BE83+'2010_2a_mell_IIInevesei'!BD83+'2010_2a_mell_IIInevesei'!BC83+'2010_2a_mell_IIInevesei'!E83)</f>
        <v>6910</v>
      </c>
      <c r="E21" s="177">
        <f>'6mell_teljesítési adatok'!BF83-('6mell_teljesítési adatok'!BE83+'6mell_teljesítési adatok'!BD83+'6mell_teljesítési adatok'!BC83+'6mell_teljesítési adatok'!E83)</f>
        <v>5775</v>
      </c>
      <c r="F21" s="178">
        <f>E21/D21</f>
        <v>0.8357452966714906</v>
      </c>
      <c r="G21" s="177">
        <f>'2010_2a_mell_eredetiei'!BE83+'2010_2a_mell_eredetiei'!BD83+'2010_2a_mell_eredetiei'!BC83+'2010_2a_mell_eredetiei'!E83</f>
        <v>0</v>
      </c>
      <c r="H21" s="179">
        <f>'2010_2a_mell_IIInevesei'!BE83+'2010_2a_mell_IIInevesei'!BD83+'2010_2a_mell_IIInevesei'!BC83+'2010_2a_mell_IIInevesei'!E83</f>
        <v>0</v>
      </c>
      <c r="I21" s="179">
        <f>'6mell_teljesítési adatok'!BE83+'6mell_teljesítési adatok'!BD83+'6mell_teljesítési adatok'!BC83+'6mell_teljesítési adatok'!E83</f>
        <v>0</v>
      </c>
      <c r="J21" s="178"/>
      <c r="K21" s="179">
        <f t="shared" si="3"/>
        <v>6228.439427919721</v>
      </c>
      <c r="L21" s="179">
        <f t="shared" si="3"/>
        <v>6910</v>
      </c>
      <c r="M21" s="179">
        <f t="shared" si="3"/>
        <v>5775</v>
      </c>
      <c r="N21" s="180">
        <f t="shared" si="2"/>
        <v>0.8357452966714906</v>
      </c>
      <c r="O21" s="174"/>
      <c r="P21" s="174"/>
      <c r="Q21" s="174"/>
      <c r="R21" s="174"/>
      <c r="S21" s="174"/>
      <c r="T21" s="174"/>
    </row>
    <row r="22" spans="1:20" s="193" customFormat="1" ht="12">
      <c r="A22" s="365"/>
      <c r="B22" s="194" t="s">
        <v>137</v>
      </c>
      <c r="C22" s="188">
        <f>SUM(C18:C21)</f>
        <v>302899.93942791974</v>
      </c>
      <c r="D22" s="188">
        <f>SUM(D18:D21)</f>
        <v>312349.5</v>
      </c>
      <c r="E22" s="188">
        <f>SUM(E18:E21)</f>
        <v>142787</v>
      </c>
      <c r="F22" s="187">
        <f>E22/D22</f>
        <v>0.45713855792949887</v>
      </c>
      <c r="G22" s="188">
        <f>SUM(G18:G21)</f>
        <v>0</v>
      </c>
      <c r="H22" s="188">
        <f>SUM(H18:H21)</f>
        <v>40</v>
      </c>
      <c r="I22" s="188">
        <f>SUM(I18:I21)</f>
        <v>40</v>
      </c>
      <c r="J22" s="187">
        <f>I22/H22</f>
        <v>1</v>
      </c>
      <c r="K22" s="189">
        <f>SUM(K18:K21)</f>
        <v>302899.93942791974</v>
      </c>
      <c r="L22" s="189">
        <f>SUM(L18:L21)</f>
        <v>312389.5</v>
      </c>
      <c r="M22" s="189">
        <f>SUM(M18:M21)</f>
        <v>142827</v>
      </c>
      <c r="N22" s="191">
        <f t="shared" si="2"/>
        <v>0.45720806877311815</v>
      </c>
      <c r="O22" s="192"/>
      <c r="P22" s="192"/>
      <c r="Q22" s="192"/>
      <c r="R22" s="192"/>
      <c r="S22" s="192"/>
      <c r="T22" s="192"/>
    </row>
    <row r="23" spans="1:20" s="193" customFormat="1" ht="12" customHeight="1">
      <c r="A23" s="195" t="s">
        <v>80</v>
      </c>
      <c r="B23" s="363" t="s">
        <v>138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6"/>
      <c r="N23" s="366"/>
      <c r="O23" s="192"/>
      <c r="P23" s="192"/>
      <c r="Q23" s="192"/>
      <c r="R23" s="192"/>
      <c r="S23" s="192"/>
      <c r="T23" s="192"/>
    </row>
    <row r="24" spans="1:20" s="169" customFormat="1" ht="12">
      <c r="A24" s="365"/>
      <c r="B24" s="176" t="s">
        <v>139</v>
      </c>
      <c r="C24" s="207">
        <f>'2010_2a_mell_eredetiei'!BF86-('2010_2a_mell_eredetiei'!BE86+'2010_2a_mell_eredetiei'!BD86+'2010_2a_mell_eredetiei'!BC86+'2010_2a_mell_eredetiei'!E86)</f>
        <v>2866</v>
      </c>
      <c r="D24" s="177">
        <f>'2010_2a_mell_IIInevesei'!BF86-('2010_2a_mell_IIInevesei'!BE86+'2010_2a_mell_IIInevesei'!BD86+'2010_2a_mell_IIInevesei'!BC86+'2010_2a_mell_IIInevesei'!E86)</f>
        <v>3020</v>
      </c>
      <c r="E24" s="177">
        <f>'6mell_teljesítési adatok'!BF86-('6mell_teljesítési adatok'!BE86+'6mell_teljesítési adatok'!BD86+'6mell_teljesítési adatok'!BC86+'6mell_teljesítési adatok'!E86)</f>
        <v>1953</v>
      </c>
      <c r="F24" s="178">
        <f>E24/D24</f>
        <v>0.6466887417218543</v>
      </c>
      <c r="G24" s="177">
        <f>'2010_2a_mell_eredetiei'!BE86+'2010_2a_mell_eredetiei'!BD86+'2010_2a_mell_eredetiei'!BC86+'2010_2a_mell_eredetiei'!E86</f>
        <v>0</v>
      </c>
      <c r="H24" s="179">
        <f>'2010_2a_mell_IIInevesei'!BE86+'2010_2a_mell_IIInevesei'!BD86+'2010_2a_mell_IIInevesei'!BC86+'2010_2a_mell_IIInevesei'!E86</f>
        <v>0</v>
      </c>
      <c r="I24" s="179">
        <f>'6mell_teljesítési adatok'!BE86+'6mell_teljesítési adatok'!BD86+'6mell_teljesítési adatok'!BC86+'6mell_teljesítési adatok'!E86</f>
        <v>0</v>
      </c>
      <c r="J24" s="178"/>
      <c r="K24" s="179">
        <f aca="true" t="shared" si="4" ref="K24:M25">C24+G24</f>
        <v>2866</v>
      </c>
      <c r="L24" s="179">
        <f t="shared" si="4"/>
        <v>3020</v>
      </c>
      <c r="M24" s="179">
        <f t="shared" si="4"/>
        <v>1953</v>
      </c>
      <c r="N24" s="180">
        <f>M24/L24</f>
        <v>0.6466887417218543</v>
      </c>
      <c r="O24" s="174"/>
      <c r="P24" s="174"/>
      <c r="Q24" s="174"/>
      <c r="R24" s="174"/>
      <c r="S24" s="174"/>
      <c r="T24" s="174"/>
    </row>
    <row r="25" spans="1:20" s="169" customFormat="1" ht="12">
      <c r="A25" s="365"/>
      <c r="B25" s="176" t="s">
        <v>140</v>
      </c>
      <c r="C25" s="207">
        <f>'2010_2a_mell_eredetiei'!BF87-('2010_2a_mell_eredetiei'!BE87+'2010_2a_mell_eredetiei'!BD87+'2010_2a_mell_eredetiei'!BC87+'2010_2a_mell_eredetiei'!E87)</f>
        <v>0</v>
      </c>
      <c r="D25" s="177">
        <f>'2010_2a_mell_IIInevesei'!BF87-('2010_2a_mell_IIInevesei'!BE87+'2010_2a_mell_IIInevesei'!BD87+'2010_2a_mell_IIInevesei'!BC87+'2010_2a_mell_IIInevesei'!E87)</f>
        <v>0</v>
      </c>
      <c r="E25" s="177">
        <f>'6mell_teljesítési adatok'!BF87-('6mell_teljesítési adatok'!BE87+'6mell_teljesítési adatok'!BD87+'6mell_teljesítési adatok'!BC87+'6mell_teljesítési adatok'!E87)</f>
        <v>0</v>
      </c>
      <c r="F25" s="178"/>
      <c r="G25" s="177">
        <f>'2010_2a_mell_eredetiei'!BE87+'2010_2a_mell_eredetiei'!BD87+'2010_2a_mell_eredetiei'!BC87+'2010_2a_mell_eredetiei'!E87</f>
        <v>0</v>
      </c>
      <c r="H25" s="179">
        <f>'2010_2a_mell_IIInevesei'!BE87+'2010_2a_mell_IIInevesei'!BD87+'2010_2a_mell_IIInevesei'!BC87+'2010_2a_mell_IIInevesei'!E87</f>
        <v>0</v>
      </c>
      <c r="I25" s="179">
        <f>'6mell_teljesítési adatok'!BE87+'6mell_teljesítési adatok'!BD87+'6mell_teljesítési adatok'!BC87+'6mell_teljesítési adatok'!E87</f>
        <v>0</v>
      </c>
      <c r="J25" s="178"/>
      <c r="K25" s="179">
        <f t="shared" si="4"/>
        <v>0</v>
      </c>
      <c r="L25" s="179">
        <f t="shared" si="4"/>
        <v>0</v>
      </c>
      <c r="M25" s="179">
        <f t="shared" si="4"/>
        <v>0</v>
      </c>
      <c r="N25" s="180"/>
      <c r="O25" s="174"/>
      <c r="P25" s="174"/>
      <c r="Q25" s="174"/>
      <c r="R25" s="174"/>
      <c r="S25" s="174"/>
      <c r="T25" s="174"/>
    </row>
    <row r="26" spans="1:20" s="193" customFormat="1" ht="12">
      <c r="A26" s="365"/>
      <c r="B26" s="194" t="s">
        <v>141</v>
      </c>
      <c r="C26" s="188">
        <f>SUM(C24:C25)</f>
        <v>2866</v>
      </c>
      <c r="D26" s="188">
        <f>SUM(D24:D25)</f>
        <v>3020</v>
      </c>
      <c r="E26" s="188">
        <f>SUM(E24:E25)</f>
        <v>1953</v>
      </c>
      <c r="F26" s="187">
        <f>E26/D26</f>
        <v>0.6466887417218543</v>
      </c>
      <c r="G26" s="188">
        <f>SUM(G24:G25)</f>
        <v>0</v>
      </c>
      <c r="H26" s="188">
        <f>SUM(H24:H25)</f>
        <v>0</v>
      </c>
      <c r="I26" s="188">
        <f>SUM(I24:I25)</f>
        <v>0</v>
      </c>
      <c r="J26" s="187"/>
      <c r="K26" s="196">
        <f>SUM(K24:K25)</f>
        <v>2866</v>
      </c>
      <c r="L26" s="196">
        <f>SUM(L24:L25)</f>
        <v>3020</v>
      </c>
      <c r="M26" s="196">
        <f>SUM(M24:M25)</f>
        <v>1953</v>
      </c>
      <c r="N26" s="191">
        <f>M26/L26</f>
        <v>0.6466887417218543</v>
      </c>
      <c r="O26" s="192"/>
      <c r="P26" s="192"/>
      <c r="Q26" s="192"/>
      <c r="R26" s="192"/>
      <c r="S26" s="192"/>
      <c r="T26" s="192"/>
    </row>
    <row r="27" spans="1:20" s="169" customFormat="1" ht="12" customHeight="1">
      <c r="A27" s="175" t="s">
        <v>100</v>
      </c>
      <c r="B27" s="363" t="s">
        <v>106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6"/>
      <c r="N27" s="366"/>
      <c r="O27" s="174"/>
      <c r="P27" s="174"/>
      <c r="Q27" s="174"/>
      <c r="R27" s="174"/>
      <c r="S27" s="174"/>
      <c r="T27" s="174"/>
    </row>
    <row r="28" spans="1:20" s="169" customFormat="1" ht="12">
      <c r="A28" s="365"/>
      <c r="B28" s="176" t="s">
        <v>151</v>
      </c>
      <c r="C28" s="207">
        <f>'2010_2a_mell_eredetiei'!BF98-('2010_2a_mell_eredetiei'!BE98+'2010_2a_mell_eredetiei'!BD98+'2010_2a_mell_eredetiei'!BC98+'2010_2a_mell_eredetiei'!E98)</f>
        <v>0</v>
      </c>
      <c r="D28" s="177">
        <f>'2010_2a_mell_IIInevesei'!BF98-('2010_2a_mell_IIInevesei'!BE98+'2010_2a_mell_IIInevesei'!BD98+'2010_2a_mell_IIInevesei'!BC98+'2010_2a_mell_IIInevesei'!E98)</f>
        <v>0</v>
      </c>
      <c r="E28" s="177">
        <f>'6mell_teljesítési adatok'!BF98-('6mell_teljesítési adatok'!BE98+'6mell_teljesítési adatok'!BD98+'6mell_teljesítési adatok'!BC98+'6mell_teljesítési adatok'!E98)</f>
        <v>0</v>
      </c>
      <c r="F28" s="178"/>
      <c r="G28" s="177">
        <f>'2010_2a_mell_eredetiei'!BE90+'2010_2a_mell_eredetiei'!BD90+'2010_2a_mell_eredetiei'!BC90+'2010_2a_mell_eredetiei'!E90</f>
        <v>0</v>
      </c>
      <c r="H28" s="179">
        <f>'2010_2a_mell_IIInevesei'!BE90+'2010_2a_mell_IIInevesei'!BD90+'2010_2a_mell_IIInevesei'!BC90+'2010_2a_mell_IIInevesei'!E90</f>
        <v>0</v>
      </c>
      <c r="I28" s="179">
        <f>'6mell_teljesítési adatok'!BE90+'6mell_teljesítési adatok'!BD90+'6mell_teljesítési adatok'!BC90+'6mell_teljesítési adatok'!E90</f>
        <v>0</v>
      </c>
      <c r="J28" s="178"/>
      <c r="K28" s="179">
        <f aca="true" t="shared" si="5" ref="K28:M29">C28+G28</f>
        <v>0</v>
      </c>
      <c r="L28" s="179">
        <f t="shared" si="5"/>
        <v>0</v>
      </c>
      <c r="M28" s="179">
        <f t="shared" si="5"/>
        <v>0</v>
      </c>
      <c r="N28" s="180"/>
      <c r="O28" s="174"/>
      <c r="P28" s="174"/>
      <c r="Q28" s="174"/>
      <c r="R28" s="174"/>
      <c r="S28" s="174"/>
      <c r="T28" s="174"/>
    </row>
    <row r="29" spans="1:20" s="169" customFormat="1" ht="12">
      <c r="A29" s="365"/>
      <c r="B29" s="176" t="s">
        <v>152</v>
      </c>
      <c r="C29" s="207">
        <f>'2010_2a_mell_eredetiei'!BF99-('2010_2a_mell_eredetiei'!BE99+'2010_2a_mell_eredetiei'!BD99+'2010_2a_mell_eredetiei'!BC99+'2010_2a_mell_eredetiei'!E99)</f>
        <v>16087</v>
      </c>
      <c r="D29" s="177">
        <f>'2010_2a_mell_IIInevesei'!BF99-('2010_2a_mell_IIInevesei'!BE99+'2010_2a_mell_IIInevesei'!BD99+'2010_2a_mell_IIInevesei'!BC99+'2010_2a_mell_IIInevesei'!E99)</f>
        <v>18501</v>
      </c>
      <c r="E29" s="177">
        <f>'6mell_teljesítési adatok'!BF99-('6mell_teljesítési adatok'!BE99+'6mell_teljesítési adatok'!BD99+'6mell_teljesítési adatok'!BC99+'6mell_teljesítési adatok'!E99)</f>
        <v>16087</v>
      </c>
      <c r="F29" s="178"/>
      <c r="G29" s="177">
        <f>'2010_2a_mell_eredetiei'!BE91+'2010_2a_mell_eredetiei'!BD91+'2010_2a_mell_eredetiei'!BC91+'2010_2a_mell_eredetiei'!E91</f>
        <v>0</v>
      </c>
      <c r="H29" s="179">
        <f>'2010_2a_mell_IIInevesei'!BE91+'2010_2a_mell_IIInevesei'!BD91+'2010_2a_mell_IIInevesei'!BC91+'2010_2a_mell_IIInevesei'!E91</f>
        <v>0</v>
      </c>
      <c r="I29" s="179">
        <f>'6mell_teljesítési adatok'!BE91+'6mell_teljesítési adatok'!BD91+'6mell_teljesítési adatok'!BC91+'6mell_teljesítési adatok'!E91</f>
        <v>0</v>
      </c>
      <c r="J29" s="178"/>
      <c r="K29" s="179">
        <f t="shared" si="5"/>
        <v>16087</v>
      </c>
      <c r="L29" s="179">
        <f t="shared" si="5"/>
        <v>18501</v>
      </c>
      <c r="M29" s="179">
        <f t="shared" si="5"/>
        <v>16087</v>
      </c>
      <c r="N29" s="180">
        <f>M29/L29</f>
        <v>0.8695205664558673</v>
      </c>
      <c r="O29" s="174"/>
      <c r="P29" s="174"/>
      <c r="Q29" s="174"/>
      <c r="R29" s="174"/>
      <c r="S29" s="174"/>
      <c r="T29" s="174"/>
    </row>
    <row r="30" spans="1:20" s="193" customFormat="1" ht="12">
      <c r="A30" s="365"/>
      <c r="B30" s="194" t="s">
        <v>109</v>
      </c>
      <c r="C30" s="188">
        <f>SUM(C28:C29)</f>
        <v>16087</v>
      </c>
      <c r="D30" s="188">
        <f>SUM(D28:D29)</f>
        <v>18501</v>
      </c>
      <c r="E30" s="188">
        <f>SUM(E28:E29)</f>
        <v>16087</v>
      </c>
      <c r="F30" s="187"/>
      <c r="G30" s="188">
        <f>SUM(G28:G29)</f>
        <v>0</v>
      </c>
      <c r="H30" s="188">
        <f>SUM(H28:H29)</f>
        <v>0</v>
      </c>
      <c r="I30" s="188">
        <f>SUM(I28:I29)</f>
        <v>0</v>
      </c>
      <c r="J30" s="188"/>
      <c r="K30" s="196">
        <f>SUM(K28:K29)</f>
        <v>16087</v>
      </c>
      <c r="L30" s="196">
        <f>SUM(L28:L29)</f>
        <v>18501</v>
      </c>
      <c r="M30" s="196">
        <f>SUM(M28:M29)</f>
        <v>16087</v>
      </c>
      <c r="N30" s="191">
        <f>SUM(N29)</f>
        <v>0.8695205664558673</v>
      </c>
      <c r="O30" s="192"/>
      <c r="P30" s="192"/>
      <c r="Q30" s="192"/>
      <c r="R30" s="192"/>
      <c r="S30" s="192"/>
      <c r="T30" s="192"/>
    </row>
    <row r="31" spans="1:20" s="169" customFormat="1" ht="12" customHeight="1">
      <c r="A31" s="175" t="s">
        <v>105</v>
      </c>
      <c r="B31" s="363" t="s">
        <v>153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6"/>
      <c r="N31" s="366"/>
      <c r="O31" s="174"/>
      <c r="P31" s="174"/>
      <c r="Q31" s="174"/>
      <c r="R31" s="174"/>
      <c r="S31" s="174"/>
      <c r="T31" s="174"/>
    </row>
    <row r="32" spans="1:20" s="169" customFormat="1" ht="12">
      <c r="A32" s="306"/>
      <c r="B32" s="176" t="s">
        <v>154</v>
      </c>
      <c r="C32" s="207">
        <f>'2010_2a_mell_eredetiei'!BF102-('2010_2a_mell_eredetiei'!BE102+'2010_2a_mell_eredetiei'!BD102+'2010_2a_mell_eredetiei'!BC102+'2010_2a_mell_eredetiei'!E102)</f>
        <v>12002.809179999998</v>
      </c>
      <c r="D32" s="177">
        <f>'2010_2a_mell_IIInevesei'!BF102-('2010_2a_mell_IIInevesei'!BE102+'2010_2a_mell_IIInevesei'!BD102+'2010_2a_mell_IIInevesei'!BC102+'2010_2a_mell_IIInevesei'!E102)</f>
        <v>2846</v>
      </c>
      <c r="E32" s="177">
        <f>'6mell_teljesítési adatok'!BF102-('6mell_teljesítési adatok'!BE102+'6mell_teljesítési adatok'!BD102+'6mell_teljesítési adatok'!BC102+'6mell_teljesítési adatok'!E102)</f>
        <v>0</v>
      </c>
      <c r="F32" s="178"/>
      <c r="G32" s="177">
        <f>'2010_2a_mell_eredetiei'!BE94+'2010_2a_mell_eredetiei'!BD94+'2010_2a_mell_eredetiei'!BC94+'2010_2a_mell_eredetiei'!E94</f>
        <v>0</v>
      </c>
      <c r="H32" s="179">
        <f>'2010_2a_mell_IIInevesei'!BE94+'2010_2a_mell_IIInevesei'!BD94+'2010_2a_mell_IIInevesei'!BC94+'2010_2a_mell_IIInevesei'!E94</f>
        <v>0</v>
      </c>
      <c r="I32" s="179">
        <f>'6mell_teljesítési adatok'!BE94+'6mell_teljesítési adatok'!BD94+'6mell_teljesítési adatok'!BC94+'6mell_teljesítési adatok'!E94</f>
        <v>0</v>
      </c>
      <c r="J32" s="178"/>
      <c r="K32" s="179">
        <f aca="true" t="shared" si="6" ref="K32:M33">C32+G32</f>
        <v>12002.809179999998</v>
      </c>
      <c r="L32" s="179">
        <f t="shared" si="6"/>
        <v>2846</v>
      </c>
      <c r="M32" s="179">
        <f t="shared" si="6"/>
        <v>0</v>
      </c>
      <c r="N32" s="180">
        <f>M32/L32</f>
        <v>0</v>
      </c>
      <c r="O32" s="174"/>
      <c r="P32" s="174"/>
      <c r="Q32" s="174"/>
      <c r="R32" s="174"/>
      <c r="S32" s="174"/>
      <c r="T32" s="174"/>
    </row>
    <row r="33" spans="1:20" s="169" customFormat="1" ht="12">
      <c r="A33" s="307"/>
      <c r="B33" s="176" t="s">
        <v>155</v>
      </c>
      <c r="C33" s="207">
        <f>'2010_2a_mell_eredetiei'!BF103-('2010_2a_mell_eredetiei'!BE103+'2010_2a_mell_eredetiei'!BD103+'2010_2a_mell_eredetiei'!BC103+'2010_2a_mell_eredetiei'!E103)</f>
        <v>16163</v>
      </c>
      <c r="D33" s="177">
        <f>'2010_2a_mell_IIInevesei'!BF103-('2010_2a_mell_IIInevesei'!BE103+'2010_2a_mell_IIInevesei'!BD103+'2010_2a_mell_IIInevesei'!BC103+'2010_2a_mell_IIInevesei'!E103)</f>
        <v>9434</v>
      </c>
      <c r="E33" s="177">
        <f>'6mell_teljesítési adatok'!BF103-('6mell_teljesítési adatok'!BE103+'6mell_teljesítési adatok'!BD103+'6mell_teljesítési adatok'!BC103+'6mell_teljesítési adatok'!E103)</f>
        <v>0</v>
      </c>
      <c r="F33" s="178"/>
      <c r="G33" s="177">
        <f>'2010_2a_mell_eredetiei'!BE95+'2010_2a_mell_eredetiei'!BD95+'2010_2a_mell_eredetiei'!BC95+'2010_2a_mell_eredetiei'!E95</f>
        <v>0</v>
      </c>
      <c r="H33" s="179">
        <f>'2010_2a_mell_IIInevesei'!BE95+'2010_2a_mell_IIInevesei'!BD95+'2010_2a_mell_IIInevesei'!BC95+'2010_2a_mell_IIInevesei'!E95</f>
        <v>0</v>
      </c>
      <c r="I33" s="179">
        <f>'6mell_teljesítési adatok'!BE95+'6mell_teljesítési adatok'!BD95+'6mell_teljesítési adatok'!BC95+'6mell_teljesítési adatok'!E95</f>
        <v>0</v>
      </c>
      <c r="J33" s="178"/>
      <c r="K33" s="179">
        <f t="shared" si="6"/>
        <v>16163</v>
      </c>
      <c r="L33" s="179">
        <f t="shared" si="6"/>
        <v>9434</v>
      </c>
      <c r="M33" s="179">
        <f t="shared" si="6"/>
        <v>0</v>
      </c>
      <c r="N33" s="180"/>
      <c r="O33" s="174"/>
      <c r="P33" s="174"/>
      <c r="Q33" s="174"/>
      <c r="R33" s="174"/>
      <c r="S33" s="174"/>
      <c r="T33" s="174"/>
    </row>
    <row r="34" spans="1:20" s="198" customFormat="1" ht="12">
      <c r="A34" s="308"/>
      <c r="B34" s="194" t="s">
        <v>156</v>
      </c>
      <c r="C34" s="194">
        <f>SUM(C32:C33)</f>
        <v>28165.809179999997</v>
      </c>
      <c r="D34" s="194">
        <f aca="true" t="shared" si="7" ref="D34:N34">SUM(D32:D33)</f>
        <v>12280</v>
      </c>
      <c r="E34" s="194">
        <f t="shared" si="7"/>
        <v>0</v>
      </c>
      <c r="F34" s="194"/>
      <c r="G34" s="194">
        <f t="shared" si="7"/>
        <v>0</v>
      </c>
      <c r="H34" s="194">
        <f t="shared" si="7"/>
        <v>0</v>
      </c>
      <c r="I34" s="194">
        <f t="shared" si="7"/>
        <v>0</v>
      </c>
      <c r="J34" s="194">
        <f t="shared" si="7"/>
        <v>0</v>
      </c>
      <c r="K34" s="194">
        <f t="shared" si="7"/>
        <v>28165.809179999997</v>
      </c>
      <c r="L34" s="194">
        <f t="shared" si="7"/>
        <v>12280</v>
      </c>
      <c r="M34" s="194">
        <f t="shared" si="7"/>
        <v>0</v>
      </c>
      <c r="N34" s="194">
        <f t="shared" si="7"/>
        <v>0</v>
      </c>
      <c r="O34" s="197"/>
      <c r="P34" s="197"/>
      <c r="Q34" s="197"/>
      <c r="R34" s="197"/>
      <c r="S34" s="197"/>
      <c r="T34" s="197"/>
    </row>
    <row r="35" spans="1:20" s="193" customFormat="1" ht="12.75">
      <c r="A35" s="307"/>
      <c r="B35" s="176" t="s">
        <v>275</v>
      </c>
      <c r="C35" s="207"/>
      <c r="D35" s="177">
        <f>'2010_2a_mell_IIInevesei'!BF96-('2010_2a_mell_IIInevesei'!BE96+'2010_2a_mell_IIInevesei'!BD96+'2010_2a_mell_IIInevesei'!E96)</f>
        <v>0</v>
      </c>
      <c r="E35" s="177"/>
      <c r="F35" s="178"/>
      <c r="G35" s="177">
        <f>'2010_2a_mell_eredetiei'!BE96+'2010_2a_mell_eredetiei'!BD96+'2010_2a_mell_eredetiei'!E96</f>
        <v>0</v>
      </c>
      <c r="H35" s="179"/>
      <c r="I35" s="179">
        <f>'6mell_teljesítési adatok'!BE96+'6mell_teljesítési adatok'!BD96+'6mell_teljesítési adatok'!E96</f>
        <v>0</v>
      </c>
      <c r="J35" s="178"/>
      <c r="K35" s="179">
        <f>C35+G35</f>
        <v>0</v>
      </c>
      <c r="L35" s="179">
        <f>D35+H35</f>
        <v>0</v>
      </c>
      <c r="M35" s="347">
        <v>610</v>
      </c>
      <c r="N35" s="180"/>
      <c r="O35" s="192"/>
      <c r="P35" s="192"/>
      <c r="Q35" s="192"/>
      <c r="R35" s="192"/>
      <c r="S35" s="192"/>
      <c r="T35" s="192"/>
    </row>
    <row r="36" spans="1:21" s="169" customFormat="1" ht="12.75">
      <c r="A36" s="367" t="s">
        <v>157</v>
      </c>
      <c r="B36" s="367"/>
      <c r="C36" s="199">
        <f>C34+C30+C26+C22+C16+C35</f>
        <v>550652.1942989131</v>
      </c>
      <c r="D36" s="199">
        <f aca="true" t="shared" si="8" ref="D36:L36">D34+D30+D26+D22+D16+D35</f>
        <v>551797.081</v>
      </c>
      <c r="E36" s="199">
        <f t="shared" si="8"/>
        <v>292817</v>
      </c>
      <c r="F36" s="309">
        <f>E36/D36</f>
        <v>0.5306606542197349</v>
      </c>
      <c r="G36" s="199">
        <f t="shared" si="8"/>
        <v>49487.685208</v>
      </c>
      <c r="H36" s="199">
        <f t="shared" si="8"/>
        <v>53375.49</v>
      </c>
      <c r="I36" s="199">
        <f t="shared" si="8"/>
        <v>39521</v>
      </c>
      <c r="J36" s="309">
        <f>I36/H36</f>
        <v>0.7404334836083004</v>
      </c>
      <c r="K36" s="199">
        <f t="shared" si="8"/>
        <v>600139.8795069131</v>
      </c>
      <c r="L36" s="199">
        <f t="shared" si="8"/>
        <v>605172.571</v>
      </c>
      <c r="M36" s="199">
        <f>M34+M30+M26+M22+M16</f>
        <v>332338</v>
      </c>
      <c r="N36" s="208">
        <f>M36/L36</f>
        <v>0.5491623644654576</v>
      </c>
      <c r="O36" s="174"/>
      <c r="P36" s="174"/>
      <c r="Q36" s="174"/>
      <c r="R36" s="174"/>
      <c r="S36" s="174"/>
      <c r="T36" s="174"/>
      <c r="U36" s="174"/>
    </row>
    <row r="37" spans="3:21" s="169" customFormat="1" ht="12">
      <c r="C37" s="200"/>
      <c r="D37" s="201"/>
      <c r="E37" s="200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</row>
    <row r="38" spans="3:21" s="169" customFormat="1" ht="12">
      <c r="C38" s="200"/>
      <c r="D38" s="201"/>
      <c r="E38" s="200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</row>
    <row r="39" spans="3:21" s="169" customFormat="1" ht="12">
      <c r="C39" s="200"/>
      <c r="D39" s="201"/>
      <c r="E39" s="200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</row>
    <row r="40" spans="3:21" s="169" customFormat="1" ht="12">
      <c r="C40" s="200"/>
      <c r="D40" s="201"/>
      <c r="E40" s="200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</row>
    <row r="41" spans="3:21" s="169" customFormat="1" ht="12">
      <c r="C41" s="200"/>
      <c r="D41" s="201"/>
      <c r="E41" s="200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</row>
    <row r="42" spans="3:21" s="169" customFormat="1" ht="12">
      <c r="C42" s="200"/>
      <c r="D42" s="201"/>
      <c r="E42" s="200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</row>
    <row r="43" spans="3:21" s="169" customFormat="1" ht="12">
      <c r="C43" s="200"/>
      <c r="D43" s="201"/>
      <c r="E43" s="200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</row>
    <row r="44" spans="3:21" s="169" customFormat="1" ht="12">
      <c r="C44" s="200"/>
      <c r="D44" s="201"/>
      <c r="E44" s="200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</row>
    <row r="45" spans="3:21" s="169" customFormat="1" ht="12">
      <c r="C45" s="200"/>
      <c r="D45" s="201"/>
      <c r="E45" s="200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</row>
    <row r="46" spans="3:21" s="169" customFormat="1" ht="12">
      <c r="C46" s="200"/>
      <c r="D46" s="201"/>
      <c r="E46" s="200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</row>
    <row r="47" spans="3:21" s="169" customFormat="1" ht="12">
      <c r="C47" s="200"/>
      <c r="D47" s="201"/>
      <c r="E47" s="200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</row>
    <row r="48" spans="3:21" s="169" customFormat="1" ht="12">
      <c r="C48" s="200"/>
      <c r="D48" s="201"/>
      <c r="E48" s="200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</row>
    <row r="49" spans="3:21" s="169" customFormat="1" ht="12">
      <c r="C49" s="200"/>
      <c r="D49" s="201"/>
      <c r="E49" s="200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</row>
    <row r="50" spans="3:21" s="169" customFormat="1" ht="12">
      <c r="C50" s="200"/>
      <c r="D50" s="201"/>
      <c r="E50" s="200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</row>
    <row r="51" spans="3:21" s="169" customFormat="1" ht="12">
      <c r="C51" s="200"/>
      <c r="D51" s="201"/>
      <c r="E51" s="200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</row>
    <row r="52" spans="3:21" s="169" customFormat="1" ht="12">
      <c r="C52" s="200"/>
      <c r="D52" s="201"/>
      <c r="E52" s="200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3:21" s="169" customFormat="1" ht="12">
      <c r="C53" s="200"/>
      <c r="D53" s="201"/>
      <c r="E53" s="200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</row>
    <row r="54" spans="3:21" s="169" customFormat="1" ht="12">
      <c r="C54" s="200"/>
      <c r="D54" s="201"/>
      <c r="E54" s="200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</row>
    <row r="55" spans="3:21" s="169" customFormat="1" ht="12">
      <c r="C55" s="200"/>
      <c r="D55" s="201"/>
      <c r="E55" s="200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3:21" s="169" customFormat="1" ht="12">
      <c r="C56" s="200"/>
      <c r="D56" s="201"/>
      <c r="E56" s="200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3:21" s="169" customFormat="1" ht="12">
      <c r="C57" s="200"/>
      <c r="D57" s="201"/>
      <c r="E57" s="200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3:21" s="169" customFormat="1" ht="12">
      <c r="C58" s="200"/>
      <c r="D58" s="201"/>
      <c r="E58" s="200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3:21" s="169" customFormat="1" ht="12">
      <c r="C59" s="200"/>
      <c r="D59" s="201"/>
      <c r="E59" s="200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3:21" s="169" customFormat="1" ht="12">
      <c r="C60" s="200"/>
      <c r="D60" s="201"/>
      <c r="E60" s="200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</row>
    <row r="61" spans="3:21" s="169" customFormat="1" ht="12">
      <c r="C61" s="200"/>
      <c r="D61" s="201"/>
      <c r="E61" s="200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</row>
    <row r="62" spans="3:21" s="169" customFormat="1" ht="12">
      <c r="C62" s="200"/>
      <c r="D62" s="201"/>
      <c r="E62" s="200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</row>
    <row r="63" spans="3:21" s="169" customFormat="1" ht="12">
      <c r="C63" s="200"/>
      <c r="D63" s="201"/>
      <c r="E63" s="200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</row>
    <row r="64" spans="3:21" s="169" customFormat="1" ht="12">
      <c r="C64" s="200"/>
      <c r="D64" s="201"/>
      <c r="E64" s="200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3:21" s="169" customFormat="1" ht="12">
      <c r="C65" s="200"/>
      <c r="D65" s="201"/>
      <c r="E65" s="200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3:21" s="169" customFormat="1" ht="12">
      <c r="C66" s="200"/>
      <c r="D66" s="201"/>
      <c r="E66" s="200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</row>
    <row r="67" spans="3:21" s="169" customFormat="1" ht="12">
      <c r="C67" s="200"/>
      <c r="D67" s="201"/>
      <c r="E67" s="200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</row>
    <row r="68" spans="3:21" s="169" customFormat="1" ht="12">
      <c r="C68" s="200"/>
      <c r="D68" s="201"/>
      <c r="E68" s="200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</row>
    <row r="69" spans="3:21" s="169" customFormat="1" ht="12">
      <c r="C69" s="200"/>
      <c r="D69" s="201"/>
      <c r="E69" s="200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</row>
    <row r="70" spans="3:21" s="169" customFormat="1" ht="12">
      <c r="C70" s="200"/>
      <c r="D70" s="201"/>
      <c r="E70" s="200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</row>
    <row r="71" spans="3:21" s="169" customFormat="1" ht="12">
      <c r="C71" s="200"/>
      <c r="D71" s="201"/>
      <c r="E71" s="200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</row>
    <row r="72" spans="3:21" s="169" customFormat="1" ht="12">
      <c r="C72" s="200"/>
      <c r="D72" s="201"/>
      <c r="E72" s="200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</row>
    <row r="73" spans="3:21" s="169" customFormat="1" ht="12">
      <c r="C73" s="200"/>
      <c r="D73" s="201"/>
      <c r="E73" s="200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</row>
    <row r="74" spans="3:21" s="169" customFormat="1" ht="12">
      <c r="C74" s="200"/>
      <c r="D74" s="201"/>
      <c r="E74" s="200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</row>
    <row r="75" spans="3:21" s="169" customFormat="1" ht="12">
      <c r="C75" s="200"/>
      <c r="D75" s="201"/>
      <c r="E75" s="200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</row>
    <row r="76" spans="3:21" s="169" customFormat="1" ht="12">
      <c r="C76" s="200"/>
      <c r="D76" s="201"/>
      <c r="E76" s="200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</row>
    <row r="77" spans="3:21" s="169" customFormat="1" ht="12">
      <c r="C77" s="200"/>
      <c r="D77" s="201"/>
      <c r="E77" s="200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</row>
    <row r="78" spans="3:21" s="169" customFormat="1" ht="12">
      <c r="C78" s="200"/>
      <c r="D78" s="201"/>
      <c r="E78" s="200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</row>
    <row r="79" spans="3:21" s="169" customFormat="1" ht="12">
      <c r="C79" s="200"/>
      <c r="D79" s="201"/>
      <c r="E79" s="200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</row>
    <row r="80" spans="3:21" s="169" customFormat="1" ht="12">
      <c r="C80" s="200"/>
      <c r="D80" s="201"/>
      <c r="E80" s="200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</row>
    <row r="81" spans="3:21" s="169" customFormat="1" ht="11.25">
      <c r="C81" s="174"/>
      <c r="D81" s="202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</row>
    <row r="82" spans="3:21" s="169" customFormat="1" ht="11.25">
      <c r="C82" s="174"/>
      <c r="D82" s="202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</row>
    <row r="83" spans="3:21" s="169" customFormat="1" ht="11.25">
      <c r="C83" s="174"/>
      <c r="D83" s="202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</row>
    <row r="84" spans="3:21" s="169" customFormat="1" ht="11.25">
      <c r="C84" s="174"/>
      <c r="D84" s="202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</row>
    <row r="85" spans="3:21" s="169" customFormat="1" ht="11.25">
      <c r="C85" s="174"/>
      <c r="D85" s="202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</row>
    <row r="86" spans="3:21" s="169" customFormat="1" ht="11.25">
      <c r="C86" s="174"/>
      <c r="D86" s="202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</row>
    <row r="87" spans="3:21" s="169" customFormat="1" ht="11.25">
      <c r="C87" s="174"/>
      <c r="D87" s="202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</row>
    <row r="88" spans="3:21" s="169" customFormat="1" ht="11.25">
      <c r="C88" s="174"/>
      <c r="D88" s="202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</row>
    <row r="89" spans="3:21" s="169" customFormat="1" ht="11.25">
      <c r="C89" s="174"/>
      <c r="D89" s="202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</row>
    <row r="90" spans="3:21" s="169" customFormat="1" ht="11.25">
      <c r="C90" s="174"/>
      <c r="D90" s="202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</row>
    <row r="91" spans="3:21" s="169" customFormat="1" ht="11.25">
      <c r="C91" s="174"/>
      <c r="D91" s="202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</row>
    <row r="92" spans="3:21" s="169" customFormat="1" ht="11.25">
      <c r="C92" s="174"/>
      <c r="D92" s="202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</row>
    <row r="93" spans="3:21" s="169" customFormat="1" ht="11.25">
      <c r="C93" s="174"/>
      <c r="D93" s="202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</row>
    <row r="94" spans="3:21" s="169" customFormat="1" ht="11.25">
      <c r="C94" s="174"/>
      <c r="D94" s="202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</row>
    <row r="95" spans="3:21" s="169" customFormat="1" ht="11.25">
      <c r="C95" s="174"/>
      <c r="D95" s="202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</row>
    <row r="96" spans="3:21" s="169" customFormat="1" ht="11.25">
      <c r="C96" s="174"/>
      <c r="D96" s="202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</row>
    <row r="97" spans="3:21" s="169" customFormat="1" ht="11.25">
      <c r="C97" s="174"/>
      <c r="D97" s="202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</row>
    <row r="98" spans="3:21" s="169" customFormat="1" ht="11.25">
      <c r="C98" s="174"/>
      <c r="D98" s="202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</row>
    <row r="99" spans="3:21" s="169" customFormat="1" ht="11.25">
      <c r="C99" s="174"/>
      <c r="D99" s="202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</row>
    <row r="100" spans="3:21" s="169" customFormat="1" ht="11.25">
      <c r="C100" s="174"/>
      <c r="D100" s="202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</row>
    <row r="101" spans="3:21" s="169" customFormat="1" ht="11.25">
      <c r="C101" s="174"/>
      <c r="D101" s="202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</row>
    <row r="102" spans="3:21" s="169" customFormat="1" ht="11.25">
      <c r="C102" s="174"/>
      <c r="D102" s="202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</row>
    <row r="103" spans="3:21" s="169" customFormat="1" ht="11.25">
      <c r="C103" s="174"/>
      <c r="D103" s="202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</row>
    <row r="104" spans="3:21" s="169" customFormat="1" ht="11.25">
      <c r="C104" s="174"/>
      <c r="D104" s="20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</row>
    <row r="105" spans="3:21" s="169" customFormat="1" ht="11.25">
      <c r="C105" s="174"/>
      <c r="D105" s="202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</row>
    <row r="106" spans="3:21" s="169" customFormat="1" ht="11.25">
      <c r="C106" s="174"/>
      <c r="D106" s="202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</row>
    <row r="107" spans="3:21" s="169" customFormat="1" ht="11.25">
      <c r="C107" s="174"/>
      <c r="D107" s="202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</row>
    <row r="108" spans="3:21" s="169" customFormat="1" ht="11.25">
      <c r="C108" s="174"/>
      <c r="D108" s="202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</row>
    <row r="109" spans="3:21" s="169" customFormat="1" ht="11.25">
      <c r="C109" s="174"/>
      <c r="D109" s="202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</row>
    <row r="110" spans="3:21" s="169" customFormat="1" ht="11.25">
      <c r="C110" s="174"/>
      <c r="D110" s="202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</row>
    <row r="111" spans="3:21" s="169" customFormat="1" ht="11.25">
      <c r="C111" s="174"/>
      <c r="D111" s="202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</row>
    <row r="112" spans="3:21" s="169" customFormat="1" ht="11.25">
      <c r="C112" s="174"/>
      <c r="D112" s="202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</row>
    <row r="113" spans="3:21" s="169" customFormat="1" ht="11.25">
      <c r="C113" s="174"/>
      <c r="D113" s="202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</row>
    <row r="114" spans="3:21" s="169" customFormat="1" ht="11.25">
      <c r="C114" s="174"/>
      <c r="D114" s="202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</row>
    <row r="115" spans="3:21" s="169" customFormat="1" ht="11.25">
      <c r="C115" s="174"/>
      <c r="D115" s="202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</row>
    <row r="116" spans="3:21" s="169" customFormat="1" ht="11.25">
      <c r="C116" s="174"/>
      <c r="D116" s="202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</row>
    <row r="117" spans="3:21" s="169" customFormat="1" ht="11.25">
      <c r="C117" s="174"/>
      <c r="D117" s="202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</row>
    <row r="118" spans="3:21" s="169" customFormat="1" ht="11.25">
      <c r="C118" s="174"/>
      <c r="D118" s="202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</row>
    <row r="119" spans="3:21" s="169" customFormat="1" ht="11.25">
      <c r="C119" s="174"/>
      <c r="D119" s="202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</row>
    <row r="120" spans="3:21" ht="12.75">
      <c r="C120" s="203"/>
      <c r="D120" s="204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</row>
    <row r="121" spans="3:21" ht="12.75">
      <c r="C121" s="203"/>
      <c r="D121" s="204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</row>
    <row r="122" spans="3:21" ht="12.75">
      <c r="C122" s="203"/>
      <c r="D122" s="204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</row>
    <row r="123" spans="3:21" ht="12.75">
      <c r="C123" s="203"/>
      <c r="D123" s="204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</row>
    <row r="124" spans="3:21" ht="12.75">
      <c r="C124" s="203"/>
      <c r="D124" s="204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</row>
    <row r="125" spans="3:21" ht="12.75">
      <c r="C125" s="203"/>
      <c r="D125" s="204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</row>
    <row r="126" spans="3:21" ht="12.75">
      <c r="C126" s="203"/>
      <c r="D126" s="204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</row>
    <row r="127" spans="3:21" ht="12.75">
      <c r="C127" s="203"/>
      <c r="D127" s="204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</row>
    <row r="128" spans="3:21" ht="12.75">
      <c r="C128" s="203"/>
      <c r="D128" s="204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</row>
    <row r="129" spans="3:21" ht="12.75">
      <c r="C129" s="203"/>
      <c r="D129" s="204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</row>
    <row r="130" spans="3:21" ht="12.75">
      <c r="C130" s="203"/>
      <c r="D130" s="204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</row>
    <row r="131" spans="3:21" ht="12.75">
      <c r="C131" s="203"/>
      <c r="D131" s="204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</row>
    <row r="132" spans="3:21" ht="12.75">
      <c r="C132" s="203"/>
      <c r="D132" s="204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</row>
    <row r="133" spans="3:21" ht="12.75">
      <c r="C133" s="203"/>
      <c r="D133" s="204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</row>
    <row r="134" spans="3:21" ht="12.75">
      <c r="C134" s="203"/>
      <c r="D134" s="204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</row>
    <row r="135" spans="3:21" ht="12.75">
      <c r="C135" s="203"/>
      <c r="D135" s="204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</row>
    <row r="136" spans="3:21" ht="12.75">
      <c r="C136" s="203"/>
      <c r="D136" s="204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</row>
    <row r="137" spans="3:21" ht="12.75">
      <c r="C137" s="203"/>
      <c r="D137" s="204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</row>
    <row r="138" spans="3:21" ht="12.75">
      <c r="C138" s="203"/>
      <c r="D138" s="204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</row>
    <row r="139" spans="3:21" ht="12.75">
      <c r="C139" s="203"/>
      <c r="D139" s="204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</row>
    <row r="140" spans="3:21" ht="12.75">
      <c r="C140" s="203"/>
      <c r="D140" s="204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</row>
    <row r="141" spans="3:21" ht="12.75">
      <c r="C141" s="203"/>
      <c r="D141" s="204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</row>
    <row r="142" spans="3:21" ht="12.75">
      <c r="C142" s="203"/>
      <c r="D142" s="204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</row>
    <row r="143" spans="3:21" ht="12.75">
      <c r="C143" s="203"/>
      <c r="D143" s="204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</row>
    <row r="144" spans="3:21" ht="12.75">
      <c r="C144" s="203"/>
      <c r="D144" s="204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</row>
    <row r="145" spans="3:21" ht="12.75">
      <c r="C145" s="203"/>
      <c r="D145" s="204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</row>
    <row r="146" spans="3:21" ht="12.75">
      <c r="C146" s="203"/>
      <c r="D146" s="204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</row>
    <row r="147" spans="3:21" ht="12.75">
      <c r="C147" s="203"/>
      <c r="D147" s="204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</row>
    <row r="148" spans="3:21" ht="12.75">
      <c r="C148" s="203"/>
      <c r="D148" s="204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</row>
    <row r="149" spans="3:21" ht="12.75">
      <c r="C149" s="203"/>
      <c r="D149" s="204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</row>
    <row r="150" spans="3:21" ht="12.75">
      <c r="C150" s="203"/>
      <c r="D150" s="204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</row>
    <row r="151" spans="3:21" ht="12.75">
      <c r="C151" s="203"/>
      <c r="D151" s="204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</row>
    <row r="152" spans="3:21" ht="12.75">
      <c r="C152" s="203"/>
      <c r="D152" s="204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</row>
    <row r="153" spans="3:21" ht="12.75">
      <c r="C153" s="203"/>
      <c r="D153" s="204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</row>
    <row r="154" spans="3:21" ht="12.75">
      <c r="C154" s="203"/>
      <c r="D154" s="204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</row>
    <row r="155" spans="3:21" ht="12.75">
      <c r="C155" s="203"/>
      <c r="D155" s="204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</row>
    <row r="156" spans="3:21" ht="12.75">
      <c r="C156" s="203"/>
      <c r="D156" s="204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</row>
    <row r="157" spans="3:21" ht="12.75">
      <c r="C157" s="203"/>
      <c r="D157" s="204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</row>
    <row r="158" spans="3:21" ht="12.75">
      <c r="C158" s="203"/>
      <c r="D158" s="204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</row>
    <row r="159" spans="3:21" ht="12.75">
      <c r="C159" s="203"/>
      <c r="D159" s="204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</row>
    <row r="160" spans="3:21" ht="12.75">
      <c r="C160" s="203"/>
      <c r="D160" s="204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</row>
    <row r="161" spans="3:21" ht="12.75">
      <c r="C161" s="203"/>
      <c r="D161" s="204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</row>
    <row r="162" spans="3:21" ht="12.75">
      <c r="C162" s="203"/>
      <c r="D162" s="204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</row>
    <row r="163" spans="3:21" ht="12.75">
      <c r="C163" s="203"/>
      <c r="D163" s="204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</row>
  </sheetData>
  <sheetProtection selectLockedCells="1" selectUnlockedCells="1"/>
  <mergeCells count="25">
    <mergeCell ref="A28:A30"/>
    <mergeCell ref="B31:N31"/>
    <mergeCell ref="A36:B36"/>
    <mergeCell ref="A8:A16"/>
    <mergeCell ref="B17:N17"/>
    <mergeCell ref="A18:A22"/>
    <mergeCell ref="B23:N23"/>
    <mergeCell ref="A24:A26"/>
    <mergeCell ref="B27:N27"/>
    <mergeCell ref="K4:K5"/>
    <mergeCell ref="L4:L5"/>
    <mergeCell ref="M4:M5"/>
    <mergeCell ref="N4:N5"/>
    <mergeCell ref="A6:N6"/>
    <mergeCell ref="B7:N7"/>
    <mergeCell ref="A2:N2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3937007874015748" right="0.3937007874015748" top="0" bottom="0.15748031496062992" header="0.5118110236220472" footer="0.15748031496062992"/>
  <pageSetup horizontalDpi="300" verticalDpi="300" orientation="landscape" paperSize="9" scale="65" r:id="rId1"/>
  <headerFooter alignWithMargins="0"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G80"/>
  <sheetViews>
    <sheetView view="pageBreakPreview" zoomScaleSheetLayoutView="100" zoomScalePageLayoutView="0" workbookViewId="0" topLeftCell="A65">
      <selection activeCell="D16" sqref="D16"/>
    </sheetView>
  </sheetViews>
  <sheetFormatPr defaultColWidth="9.140625" defaultRowHeight="15"/>
  <cols>
    <col min="1" max="1" width="54.421875" style="79" customWidth="1"/>
    <col min="2" max="2" width="21.8515625" style="79" customWidth="1"/>
    <col min="3" max="3" width="21.140625" style="79" customWidth="1"/>
    <col min="4" max="4" width="21.8515625" style="79" customWidth="1"/>
    <col min="5" max="6" width="28.28125" style="79" customWidth="1"/>
    <col min="7" max="16384" width="9.140625" style="73" customWidth="1"/>
  </cols>
  <sheetData>
    <row r="1" spans="1:7" ht="12.75">
      <c r="A1" s="368" t="s">
        <v>159</v>
      </c>
      <c r="B1" s="368"/>
      <c r="C1" s="368"/>
      <c r="D1" s="368"/>
      <c r="E1" s="368"/>
      <c r="F1" s="78"/>
      <c r="G1" s="3"/>
    </row>
    <row r="2" ht="11.25" customHeight="1"/>
    <row r="3" ht="15" hidden="1"/>
    <row r="4" spans="1:6" ht="45" customHeight="1">
      <c r="A4" s="369" t="s">
        <v>284</v>
      </c>
      <c r="B4" s="369"/>
      <c r="C4" s="369"/>
      <c r="D4" s="369"/>
      <c r="E4" s="369"/>
      <c r="F4" s="80"/>
    </row>
    <row r="5" spans="1:4" ht="15" hidden="1">
      <c r="A5" s="81" t="s">
        <v>69</v>
      </c>
      <c r="B5" s="81"/>
      <c r="C5" s="81"/>
      <c r="D5" s="81"/>
    </row>
    <row r="6" spans="5:6" ht="15">
      <c r="E6" s="82" t="s">
        <v>160</v>
      </c>
      <c r="F6" s="82"/>
    </row>
    <row r="7" spans="1:6" s="83" customFormat="1" ht="24.75" customHeight="1">
      <c r="A7" s="235" t="s">
        <v>161</v>
      </c>
      <c r="B7" s="236" t="s">
        <v>162</v>
      </c>
      <c r="C7" s="235" t="s">
        <v>169</v>
      </c>
      <c r="D7" s="235" t="s">
        <v>170</v>
      </c>
      <c r="E7" s="236" t="s">
        <v>171</v>
      </c>
      <c r="F7" s="90"/>
    </row>
    <row r="8" spans="1:5" s="83" customFormat="1" ht="15" customHeight="1">
      <c r="A8" s="237" t="s">
        <v>173</v>
      </c>
      <c r="B8" s="335">
        <v>13714</v>
      </c>
      <c r="C8" s="336">
        <v>13714</v>
      </c>
      <c r="D8" s="345">
        <v>13934</v>
      </c>
      <c r="E8" s="85"/>
    </row>
    <row r="9" spans="1:5" s="83" customFormat="1" ht="15" customHeight="1">
      <c r="A9" s="237" t="s">
        <v>174</v>
      </c>
      <c r="B9" s="335">
        <v>3428</v>
      </c>
      <c r="C9" s="336">
        <v>3428</v>
      </c>
      <c r="D9" s="345">
        <v>3483</v>
      </c>
      <c r="E9" s="85"/>
    </row>
    <row r="10" spans="1:5" s="83" customFormat="1" ht="15" customHeight="1">
      <c r="A10" s="237" t="s">
        <v>320</v>
      </c>
      <c r="B10" s="335"/>
      <c r="C10" s="336"/>
      <c r="D10" s="345">
        <v>171</v>
      </c>
      <c r="E10" s="85"/>
    </row>
    <row r="11" spans="1:5" s="83" customFormat="1" ht="15" customHeight="1">
      <c r="A11" s="237" t="s">
        <v>321</v>
      </c>
      <c r="B11" s="335"/>
      <c r="C11" s="336"/>
      <c r="D11" s="345">
        <v>43</v>
      </c>
      <c r="E11" s="85"/>
    </row>
    <row r="12" spans="1:5" s="83" customFormat="1" ht="15" customHeight="1">
      <c r="A12" s="237" t="s">
        <v>175</v>
      </c>
      <c r="B12" s="335">
        <v>100000</v>
      </c>
      <c r="C12" s="336">
        <v>100000</v>
      </c>
      <c r="D12" s="345">
        <v>77809</v>
      </c>
      <c r="E12" s="85"/>
    </row>
    <row r="13" spans="1:6" s="83" customFormat="1" ht="15" customHeight="1">
      <c r="A13" s="237" t="s">
        <v>176</v>
      </c>
      <c r="B13" s="335">
        <v>25000</v>
      </c>
      <c r="C13" s="336">
        <v>25000</v>
      </c>
      <c r="D13" s="345">
        <v>19453</v>
      </c>
      <c r="E13" s="85"/>
      <c r="F13" s="83">
        <f>SUM(D12:D15)</f>
        <v>98418</v>
      </c>
    </row>
    <row r="14" spans="1:5" s="83" customFormat="1" ht="15" customHeight="1">
      <c r="A14" s="237" t="s">
        <v>319</v>
      </c>
      <c r="B14" s="335">
        <v>1365</v>
      </c>
      <c r="C14" s="336">
        <v>1365</v>
      </c>
      <c r="D14" s="345">
        <v>927</v>
      </c>
      <c r="E14" s="85"/>
    </row>
    <row r="15" spans="1:5" s="83" customFormat="1" ht="15" customHeight="1">
      <c r="A15" s="237" t="s">
        <v>322</v>
      </c>
      <c r="B15" s="335">
        <v>341</v>
      </c>
      <c r="C15" s="336">
        <v>341</v>
      </c>
      <c r="D15" s="345">
        <v>229</v>
      </c>
      <c r="E15" s="85"/>
    </row>
    <row r="16" spans="1:5" s="83" customFormat="1" ht="15" customHeight="1">
      <c r="A16" s="237" t="s">
        <v>202</v>
      </c>
      <c r="B16" s="335">
        <v>1000</v>
      </c>
      <c r="C16" s="336">
        <v>1000</v>
      </c>
      <c r="D16" s="345">
        <v>593</v>
      </c>
      <c r="E16" s="246">
        <f>D16/C16</f>
        <v>0.593</v>
      </c>
    </row>
    <row r="17" spans="1:5" s="83" customFormat="1" ht="15" customHeight="1">
      <c r="A17" s="237" t="s">
        <v>177</v>
      </c>
      <c r="B17" s="335">
        <v>250</v>
      </c>
      <c r="C17" s="336">
        <v>250</v>
      </c>
      <c r="D17" s="345"/>
      <c r="E17" s="85"/>
    </row>
    <row r="18" spans="1:5" s="83" customFormat="1" ht="15" customHeight="1">
      <c r="A18" s="237" t="s">
        <v>304</v>
      </c>
      <c r="B18" s="335">
        <v>120</v>
      </c>
      <c r="C18" s="336">
        <v>120</v>
      </c>
      <c r="D18" s="345"/>
      <c r="E18" s="85"/>
    </row>
    <row r="19" spans="1:5" s="83" customFormat="1" ht="15" customHeight="1">
      <c r="A19" s="237" t="s">
        <v>305</v>
      </c>
      <c r="B19" s="335">
        <v>30</v>
      </c>
      <c r="C19" s="336">
        <v>30</v>
      </c>
      <c r="D19" s="345"/>
      <c r="E19" s="85"/>
    </row>
    <row r="20" spans="1:5" s="83" customFormat="1" ht="15" customHeight="1">
      <c r="A20" s="237" t="s">
        <v>306</v>
      </c>
      <c r="B20" s="335">
        <v>150</v>
      </c>
      <c r="C20" s="336">
        <v>150</v>
      </c>
      <c r="D20" s="345"/>
      <c r="E20" s="85"/>
    </row>
    <row r="21" spans="1:5" s="83" customFormat="1" ht="15" customHeight="1">
      <c r="A21" s="237" t="s">
        <v>307</v>
      </c>
      <c r="B21" s="335">
        <v>38</v>
      </c>
      <c r="C21" s="336">
        <v>38</v>
      </c>
      <c r="D21" s="345"/>
      <c r="E21" s="85"/>
    </row>
    <row r="22" spans="1:5" s="83" customFormat="1" ht="15" customHeight="1">
      <c r="A22" s="237" t="s">
        <v>308</v>
      </c>
      <c r="B22" s="335"/>
      <c r="C22" s="336">
        <v>2210</v>
      </c>
      <c r="D22" s="345"/>
      <c r="E22" s="85"/>
    </row>
    <row r="23" spans="1:5" s="83" customFormat="1" ht="15" customHeight="1">
      <c r="A23" s="237" t="s">
        <v>309</v>
      </c>
      <c r="B23" s="335"/>
      <c r="C23" s="336">
        <v>552</v>
      </c>
      <c r="D23" s="345"/>
      <c r="E23" s="85"/>
    </row>
    <row r="24" spans="1:5" s="83" customFormat="1" ht="15" customHeight="1">
      <c r="A24" s="237" t="s">
        <v>178</v>
      </c>
      <c r="B24" s="335">
        <v>800</v>
      </c>
      <c r="C24" s="336">
        <v>800</v>
      </c>
      <c r="D24" s="345"/>
      <c r="E24" s="85"/>
    </row>
    <row r="25" spans="1:5" s="83" customFormat="1" ht="15" customHeight="1">
      <c r="A25" s="237" t="s">
        <v>179</v>
      </c>
      <c r="B25" s="335">
        <v>200</v>
      </c>
      <c r="C25" s="336">
        <v>200</v>
      </c>
      <c r="D25" s="345"/>
      <c r="E25" s="85"/>
    </row>
    <row r="26" spans="1:6" ht="36" customHeight="1">
      <c r="A26" s="238" t="s">
        <v>163</v>
      </c>
      <c r="B26" s="337">
        <f>B8+B9+B12+B13+B14+B15+B16+B17+B18+B19+B20+B21+B24+B25</f>
        <v>146436</v>
      </c>
      <c r="C26" s="337">
        <f>SUM(C8:C25)</f>
        <v>149198</v>
      </c>
      <c r="D26" s="239">
        <f>SUM(D8:D25)</f>
        <v>116642</v>
      </c>
      <c r="E26" s="96">
        <f>SUM(E8:E25)</f>
        <v>0.593</v>
      </c>
      <c r="F26" s="91"/>
    </row>
    <row r="27" spans="1:6" ht="27" customHeight="1">
      <c r="A27" s="370"/>
      <c r="B27" s="370"/>
      <c r="C27" s="370"/>
      <c r="D27" s="370"/>
      <c r="E27" s="370"/>
      <c r="F27" s="92"/>
    </row>
    <row r="28" spans="1:6" s="84" customFormat="1" ht="21.75" customHeight="1">
      <c r="A28" s="240" t="s">
        <v>164</v>
      </c>
      <c r="B28" s="236" t="s">
        <v>162</v>
      </c>
      <c r="C28" s="235" t="s">
        <v>169</v>
      </c>
      <c r="D28" s="235" t="s">
        <v>170</v>
      </c>
      <c r="E28" s="236" t="s">
        <v>171</v>
      </c>
      <c r="F28" s="93"/>
    </row>
    <row r="29" spans="1:5" s="83" customFormat="1" ht="15" customHeight="1">
      <c r="A29" s="85" t="s">
        <v>180</v>
      </c>
      <c r="B29" s="335">
        <v>436</v>
      </c>
      <c r="C29" s="338">
        <v>436</v>
      </c>
      <c r="D29" s="345">
        <v>377</v>
      </c>
      <c r="E29" s="246"/>
    </row>
    <row r="30" spans="1:5" s="83" customFormat="1" ht="15" customHeight="1">
      <c r="A30" s="237" t="s">
        <v>181</v>
      </c>
      <c r="B30" s="335">
        <v>109</v>
      </c>
      <c r="C30" s="338">
        <v>109</v>
      </c>
      <c r="D30" s="345">
        <v>95</v>
      </c>
      <c r="E30" s="246"/>
    </row>
    <row r="31" spans="1:5" s="83" customFormat="1" ht="15" customHeight="1">
      <c r="A31" s="237" t="s">
        <v>182</v>
      </c>
      <c r="B31" s="335">
        <v>3922</v>
      </c>
      <c r="C31" s="338">
        <v>3922</v>
      </c>
      <c r="D31" s="345">
        <v>3922</v>
      </c>
      <c r="E31" s="246"/>
    </row>
    <row r="32" spans="1:5" s="83" customFormat="1" ht="15" customHeight="1">
      <c r="A32" s="237" t="s">
        <v>183</v>
      </c>
      <c r="B32" s="335">
        <v>980</v>
      </c>
      <c r="C32" s="338">
        <v>980</v>
      </c>
      <c r="D32" s="345">
        <v>980</v>
      </c>
      <c r="E32" s="246"/>
    </row>
    <row r="33" spans="1:5" s="83" customFormat="1" ht="15" customHeight="1">
      <c r="A33" s="237" t="s">
        <v>184</v>
      </c>
      <c r="B33" s="335">
        <v>52</v>
      </c>
      <c r="C33" s="338">
        <v>52</v>
      </c>
      <c r="D33" s="345">
        <v>52</v>
      </c>
      <c r="E33" s="246"/>
    </row>
    <row r="34" spans="1:5" s="83" customFormat="1" ht="15" customHeight="1">
      <c r="A34" s="237" t="s">
        <v>185</v>
      </c>
      <c r="B34" s="335">
        <v>13</v>
      </c>
      <c r="C34" s="338">
        <v>13</v>
      </c>
      <c r="D34" s="345">
        <v>13</v>
      </c>
      <c r="E34" s="246"/>
    </row>
    <row r="35" spans="1:5" s="83" customFormat="1" ht="15" customHeight="1">
      <c r="A35" s="237" t="s">
        <v>186</v>
      </c>
      <c r="B35" s="335">
        <v>100</v>
      </c>
      <c r="C35" s="338">
        <v>100</v>
      </c>
      <c r="D35" s="345">
        <v>83</v>
      </c>
      <c r="E35" s="246">
        <f aca="true" t="shared" si="0" ref="E35:E67">D35/C35</f>
        <v>0.83</v>
      </c>
    </row>
    <row r="36" spans="1:5" s="83" customFormat="1" ht="15" customHeight="1">
      <c r="A36" s="237" t="s">
        <v>187</v>
      </c>
      <c r="B36" s="335">
        <v>25</v>
      </c>
      <c r="C36" s="338">
        <v>25</v>
      </c>
      <c r="D36" s="345">
        <v>21</v>
      </c>
      <c r="E36" s="246">
        <f t="shared" si="0"/>
        <v>0.84</v>
      </c>
    </row>
    <row r="37" spans="1:5" s="83" customFormat="1" ht="15" customHeight="1">
      <c r="A37" s="237" t="s">
        <v>188</v>
      </c>
      <c r="B37" s="335">
        <v>200</v>
      </c>
      <c r="C37" s="338">
        <v>200</v>
      </c>
      <c r="D37" s="345">
        <v>193</v>
      </c>
      <c r="E37" s="246">
        <f t="shared" si="0"/>
        <v>0.965</v>
      </c>
    </row>
    <row r="38" spans="1:5" s="83" customFormat="1" ht="15" customHeight="1">
      <c r="A38" s="237" t="s">
        <v>189</v>
      </c>
      <c r="B38" s="335">
        <v>50</v>
      </c>
      <c r="C38" s="338">
        <v>50</v>
      </c>
      <c r="D38" s="345">
        <v>48</v>
      </c>
      <c r="E38" s="246">
        <f t="shared" si="0"/>
        <v>0.96</v>
      </c>
    </row>
    <row r="39" spans="1:5" s="83" customFormat="1" ht="15" customHeight="1">
      <c r="A39" s="237" t="s">
        <v>190</v>
      </c>
      <c r="B39" s="335">
        <v>94</v>
      </c>
      <c r="C39" s="338">
        <v>94</v>
      </c>
      <c r="D39" s="345">
        <v>94</v>
      </c>
      <c r="E39" s="246">
        <f t="shared" si="0"/>
        <v>1</v>
      </c>
    </row>
    <row r="40" spans="1:5" s="83" customFormat="1" ht="15" customHeight="1">
      <c r="A40" s="237" t="str">
        <f>'[3]K_beruhazas'!C17</f>
        <v>Tóth József részére ingatlan vételár Bercsényi u.</v>
      </c>
      <c r="B40" s="335">
        <v>500</v>
      </c>
      <c r="C40" s="338">
        <v>500</v>
      </c>
      <c r="D40" s="345">
        <v>500</v>
      </c>
      <c r="E40" s="246">
        <f t="shared" si="0"/>
        <v>1</v>
      </c>
    </row>
    <row r="41" spans="1:5" s="83" customFormat="1" ht="15" customHeight="1">
      <c r="A41" s="237" t="str">
        <f>'[3]K_beruhazas'!C18</f>
        <v>Bán Ibolya részére ingatlan vételár Katona J. u. </v>
      </c>
      <c r="B41" s="335">
        <v>400</v>
      </c>
      <c r="C41" s="338">
        <v>400</v>
      </c>
      <c r="D41" s="345">
        <v>400</v>
      </c>
      <c r="E41" s="246">
        <f t="shared" si="0"/>
        <v>1</v>
      </c>
    </row>
    <row r="42" spans="1:5" s="83" customFormat="1" ht="15" customHeight="1">
      <c r="A42" s="334" t="s">
        <v>310</v>
      </c>
      <c r="B42" s="335"/>
      <c r="C42" s="338">
        <v>1642</v>
      </c>
      <c r="D42" s="345">
        <v>1642</v>
      </c>
      <c r="E42" s="246"/>
    </row>
    <row r="43" spans="1:5" s="83" customFormat="1" ht="15" customHeight="1">
      <c r="A43" s="334" t="s">
        <v>311</v>
      </c>
      <c r="B43" s="335"/>
      <c r="C43" s="338">
        <v>658</v>
      </c>
      <c r="D43" s="345">
        <v>658</v>
      </c>
      <c r="E43" s="246"/>
    </row>
    <row r="44" spans="1:5" s="83" customFormat="1" ht="15" customHeight="1">
      <c r="A44" s="334" t="s">
        <v>312</v>
      </c>
      <c r="B44" s="335"/>
      <c r="C44" s="338">
        <v>164</v>
      </c>
      <c r="D44" s="345">
        <v>164</v>
      </c>
      <c r="E44" s="246"/>
    </row>
    <row r="45" spans="1:5" s="83" customFormat="1" ht="15" customHeight="1">
      <c r="A45" s="334" t="s">
        <v>313</v>
      </c>
      <c r="B45" s="335"/>
      <c r="C45" s="338">
        <v>435</v>
      </c>
      <c r="D45" s="345"/>
      <c r="E45" s="246"/>
    </row>
    <row r="46" spans="1:5" s="83" customFormat="1" ht="15" customHeight="1">
      <c r="A46" s="334" t="s">
        <v>314</v>
      </c>
      <c r="B46" s="335"/>
      <c r="C46" s="338">
        <v>109</v>
      </c>
      <c r="D46" s="345"/>
      <c r="E46" s="246"/>
    </row>
    <row r="47" spans="1:5" s="83" customFormat="1" ht="15" customHeight="1">
      <c r="A47" s="237" t="str">
        <f>'[3]K_beruhazas'!C19</f>
        <v>Akácfasor vízelvezetéséhez ingatlan vásárlás</v>
      </c>
      <c r="B47" s="335">
        <v>125</v>
      </c>
      <c r="C47" s="338">
        <v>125</v>
      </c>
      <c r="D47" s="345">
        <v>125</v>
      </c>
      <c r="E47" s="246">
        <f t="shared" si="0"/>
        <v>1</v>
      </c>
    </row>
    <row r="48" spans="1:5" s="83" customFormat="1" ht="15" customHeight="1">
      <c r="A48" s="237" t="str">
        <f>'[3]K_beruhazas'!C20</f>
        <v>Arató Házaspár utca szennyvíz hálózat bővítés</v>
      </c>
      <c r="B48" s="335">
        <v>1500</v>
      </c>
      <c r="C48" s="338">
        <v>1500</v>
      </c>
      <c r="D48" s="345"/>
      <c r="E48" s="246"/>
    </row>
    <row r="49" spans="1:5" s="83" customFormat="1" ht="15" customHeight="1">
      <c r="A49" s="237" t="str">
        <f>'[3]K_beruhazas'!C21</f>
        <v>Arató Házaspár utca szennyvíz hálózat bővítés Áfa</v>
      </c>
      <c r="B49" s="335">
        <v>375</v>
      </c>
      <c r="C49" s="338">
        <v>375</v>
      </c>
      <c r="D49" s="345"/>
      <c r="E49" s="246"/>
    </row>
    <row r="50" spans="1:5" s="83" customFormat="1" ht="15" customHeight="1">
      <c r="A50" s="237" t="str">
        <f>'[3]K_beruhazas'!C22</f>
        <v>Fáy utca szennyvíz és ivóvíz hálózat bővítés</v>
      </c>
      <c r="B50" s="335">
        <v>1500</v>
      </c>
      <c r="C50" s="338">
        <v>1500</v>
      </c>
      <c r="D50" s="345">
        <v>1386</v>
      </c>
      <c r="E50" s="246">
        <f t="shared" si="0"/>
        <v>0.924</v>
      </c>
    </row>
    <row r="51" spans="1:5" s="83" customFormat="1" ht="15" customHeight="1">
      <c r="A51" s="237" t="str">
        <f>'[3]K_beruhazas'!C23</f>
        <v>Fáy utca szennyvíz és ivóvízhálózat bővítés Áfa</v>
      </c>
      <c r="B51" s="335">
        <v>375</v>
      </c>
      <c r="C51" s="338">
        <v>375</v>
      </c>
      <c r="D51" s="345">
        <v>346</v>
      </c>
      <c r="E51" s="246">
        <f t="shared" si="0"/>
        <v>0.9226666666666666</v>
      </c>
    </row>
    <row r="52" spans="1:5" s="83" customFormat="1" ht="15" customHeight="1">
      <c r="A52" s="237" t="str">
        <f>'[3]K_beruhazas'!C24</f>
        <v>Liliom Gombai u. víz-csatorna bővítés tervezés</v>
      </c>
      <c r="B52" s="335">
        <v>300</v>
      </c>
      <c r="C52" s="338">
        <v>464</v>
      </c>
      <c r="D52" s="345">
        <v>464</v>
      </c>
      <c r="E52" s="246">
        <f t="shared" si="0"/>
        <v>1</v>
      </c>
    </row>
    <row r="53" spans="1:5" s="83" customFormat="1" ht="15" customHeight="1">
      <c r="A53" s="237" t="str">
        <f>'[3]K_beruhazas'!C25</f>
        <v>Liliom Gombai víz-csatorna bővítés ÁFA</v>
      </c>
      <c r="B53" s="335">
        <v>75</v>
      </c>
      <c r="C53" s="338">
        <v>66</v>
      </c>
      <c r="D53" s="345">
        <v>66</v>
      </c>
      <c r="E53" s="246">
        <f t="shared" si="0"/>
        <v>1</v>
      </c>
    </row>
    <row r="54" spans="1:5" s="83" customFormat="1" ht="15" customHeight="1">
      <c r="A54" s="237" t="str">
        <f>'[3]K_beruhazas'!C26</f>
        <v>Bercsényi utca ivóvíz és szennyvíz csatorna kivitelezési költsége</v>
      </c>
      <c r="B54" s="335">
        <v>4500</v>
      </c>
      <c r="C54" s="338">
        <v>4500</v>
      </c>
      <c r="D54" s="345"/>
      <c r="E54" s="246"/>
    </row>
    <row r="55" spans="1:5" s="83" customFormat="1" ht="15" customHeight="1">
      <c r="A55" s="237" t="str">
        <f>'[3]K_beruhazas'!C27</f>
        <v>Bercsényi ivóvíz hálózat kivitelezés ÁFA</v>
      </c>
      <c r="B55" s="335">
        <v>1125</v>
      </c>
      <c r="C55" s="338">
        <v>1125</v>
      </c>
      <c r="D55" s="345"/>
      <c r="E55" s="246"/>
    </row>
    <row r="56" spans="1:5" s="83" customFormat="1" ht="15" customHeight="1">
      <c r="A56" s="237" t="s">
        <v>191</v>
      </c>
      <c r="B56" s="335">
        <v>105544</v>
      </c>
      <c r="C56" s="338">
        <v>105544</v>
      </c>
      <c r="D56" s="345">
        <v>5619</v>
      </c>
      <c r="E56" s="246">
        <f t="shared" si="0"/>
        <v>0.0532384597892822</v>
      </c>
    </row>
    <row r="57" spans="1:5" s="83" customFormat="1" ht="15" customHeight="1">
      <c r="A57" s="237" t="s">
        <v>192</v>
      </c>
      <c r="B57" s="335">
        <v>26386</v>
      </c>
      <c r="C57" s="338">
        <v>26386</v>
      </c>
      <c r="D57" s="345">
        <v>1313</v>
      </c>
      <c r="E57" s="246">
        <f t="shared" si="0"/>
        <v>0.04976123701963162</v>
      </c>
    </row>
    <row r="58" spans="1:5" s="83" customFormat="1" ht="15" customHeight="1">
      <c r="A58" s="237" t="s">
        <v>193</v>
      </c>
      <c r="B58" s="335">
        <v>560</v>
      </c>
      <c r="C58" s="338">
        <v>560</v>
      </c>
      <c r="D58" s="345"/>
      <c r="E58" s="246"/>
    </row>
    <row r="59" spans="1:5" s="83" customFormat="1" ht="15" customHeight="1">
      <c r="A59" s="237" t="s">
        <v>194</v>
      </c>
      <c r="B59" s="335">
        <v>140</v>
      </c>
      <c r="C59" s="338">
        <v>140</v>
      </c>
      <c r="D59" s="345"/>
      <c r="E59" s="246"/>
    </row>
    <row r="60" spans="1:5" s="83" customFormat="1" ht="15" customHeight="1">
      <c r="A60" s="237" t="s">
        <v>203</v>
      </c>
      <c r="B60" s="335">
        <v>280</v>
      </c>
      <c r="C60" s="338">
        <v>280</v>
      </c>
      <c r="D60" s="345">
        <v>240</v>
      </c>
      <c r="E60" s="246">
        <f t="shared" si="0"/>
        <v>0.8571428571428571</v>
      </c>
    </row>
    <row r="61" spans="1:5" s="83" customFormat="1" ht="15" customHeight="1">
      <c r="A61" s="237" t="s">
        <v>195</v>
      </c>
      <c r="B61" s="335">
        <v>70</v>
      </c>
      <c r="C61" s="338">
        <v>70</v>
      </c>
      <c r="D61" s="345">
        <v>60</v>
      </c>
      <c r="E61" s="246">
        <f t="shared" si="0"/>
        <v>0.8571428571428571</v>
      </c>
    </row>
    <row r="62" spans="1:5" s="83" customFormat="1" ht="15" customHeight="1">
      <c r="A62" s="334" t="s">
        <v>315</v>
      </c>
      <c r="B62" s="335"/>
      <c r="C62" s="338">
        <v>2274</v>
      </c>
      <c r="D62" s="345">
        <v>762</v>
      </c>
      <c r="E62" s="246"/>
    </row>
    <row r="63" spans="1:5" s="83" customFormat="1" ht="15" customHeight="1">
      <c r="A63" s="334" t="s">
        <v>316</v>
      </c>
      <c r="B63" s="335"/>
      <c r="C63" s="338">
        <v>569</v>
      </c>
      <c r="D63" s="345">
        <v>111</v>
      </c>
      <c r="E63" s="246"/>
    </row>
    <row r="64" spans="1:5" s="83" customFormat="1" ht="15" customHeight="1">
      <c r="A64" s="237" t="s">
        <v>204</v>
      </c>
      <c r="B64" s="335">
        <v>400</v>
      </c>
      <c r="C64" s="338">
        <v>400</v>
      </c>
      <c r="D64" s="345">
        <v>321</v>
      </c>
      <c r="E64" s="246">
        <f t="shared" si="0"/>
        <v>0.8025</v>
      </c>
    </row>
    <row r="65" spans="1:5" s="83" customFormat="1" ht="15" customHeight="1">
      <c r="A65" s="237" t="s">
        <v>205</v>
      </c>
      <c r="B65" s="335">
        <v>100</v>
      </c>
      <c r="C65" s="338">
        <v>100</v>
      </c>
      <c r="D65" s="345">
        <v>80</v>
      </c>
      <c r="E65" s="246">
        <f t="shared" si="0"/>
        <v>0.8</v>
      </c>
    </row>
    <row r="66" spans="1:5" s="83" customFormat="1" ht="15" customHeight="1">
      <c r="A66" s="237" t="s">
        <v>200</v>
      </c>
      <c r="B66" s="335"/>
      <c r="C66" s="338">
        <v>32</v>
      </c>
      <c r="D66" s="345">
        <v>32</v>
      </c>
      <c r="E66" s="246">
        <f t="shared" si="0"/>
        <v>1</v>
      </c>
    </row>
    <row r="67" spans="1:5" s="83" customFormat="1" ht="15" customHeight="1">
      <c r="A67" s="237" t="s">
        <v>201</v>
      </c>
      <c r="B67" s="335"/>
      <c r="C67" s="338">
        <v>8</v>
      </c>
      <c r="D67" s="345">
        <v>8</v>
      </c>
      <c r="E67" s="246">
        <f t="shared" si="0"/>
        <v>1</v>
      </c>
    </row>
    <row r="68" spans="1:5" s="83" customFormat="1" ht="15" customHeight="1">
      <c r="A68" s="237" t="s">
        <v>317</v>
      </c>
      <c r="B68" s="335"/>
      <c r="C68" s="338"/>
      <c r="D68" s="345">
        <v>200</v>
      </c>
      <c r="E68" s="246"/>
    </row>
    <row r="69" spans="1:5" s="83" customFormat="1" ht="15" customHeight="1">
      <c r="A69" s="237" t="s">
        <v>318</v>
      </c>
      <c r="B69" s="335"/>
      <c r="C69" s="338"/>
      <c r="D69" s="345">
        <v>35</v>
      </c>
      <c r="E69" s="246"/>
    </row>
    <row r="70" spans="1:6" ht="30" customHeight="1">
      <c r="A70" s="241" t="s">
        <v>165</v>
      </c>
      <c r="B70" s="339">
        <f>SUM(B29:B69)</f>
        <v>150236</v>
      </c>
      <c r="C70" s="339">
        <f>SUM(C29:C69)</f>
        <v>156282</v>
      </c>
      <c r="D70" s="242">
        <f>SUM(D29:D69)</f>
        <v>20410</v>
      </c>
      <c r="E70" s="242">
        <f>SUM(E29:E69)</f>
        <v>16.861452077761296</v>
      </c>
      <c r="F70" s="91"/>
    </row>
    <row r="71" spans="1:6" ht="12" customHeight="1">
      <c r="A71" s="86"/>
      <c r="B71" s="87"/>
      <c r="C71" s="87"/>
      <c r="D71" s="87"/>
      <c r="E71" s="87"/>
      <c r="F71" s="94"/>
    </row>
    <row r="72" spans="1:6" s="88" customFormat="1" ht="20.25" customHeight="1">
      <c r="A72" s="235" t="s">
        <v>166</v>
      </c>
      <c r="B72" s="340" t="s">
        <v>162</v>
      </c>
      <c r="C72" s="341" t="s">
        <v>169</v>
      </c>
      <c r="D72" s="235" t="s">
        <v>170</v>
      </c>
      <c r="E72" s="236" t="s">
        <v>171</v>
      </c>
      <c r="F72" s="90"/>
    </row>
    <row r="73" spans="1:5" s="88" customFormat="1" ht="20.25" customHeight="1">
      <c r="A73" s="237" t="s">
        <v>196</v>
      </c>
      <c r="B73" s="342">
        <v>626</v>
      </c>
      <c r="C73" s="342">
        <v>626</v>
      </c>
      <c r="D73" s="346">
        <v>485</v>
      </c>
      <c r="E73" s="246">
        <f>D73/C73</f>
        <v>0.7747603833865815</v>
      </c>
    </row>
    <row r="74" spans="1:5" s="88" customFormat="1" ht="20.25" customHeight="1">
      <c r="A74" s="237" t="s">
        <v>197</v>
      </c>
      <c r="B74" s="342">
        <v>430</v>
      </c>
      <c r="C74" s="342">
        <v>430</v>
      </c>
      <c r="D74" s="346">
        <v>558</v>
      </c>
      <c r="E74" s="246">
        <f>D74/C74</f>
        <v>1.2976744186046512</v>
      </c>
    </row>
    <row r="75" spans="1:5" s="88" customFormat="1" ht="20.25" customHeight="1">
      <c r="A75" s="237" t="s">
        <v>198</v>
      </c>
      <c r="B75" s="342">
        <v>4554</v>
      </c>
      <c r="C75" s="342">
        <v>4554</v>
      </c>
      <c r="D75" s="346">
        <v>3415</v>
      </c>
      <c r="E75" s="246"/>
    </row>
    <row r="76" spans="1:5" s="88" customFormat="1" ht="20.25" customHeight="1">
      <c r="A76" s="237" t="s">
        <v>199</v>
      </c>
      <c r="B76" s="342">
        <v>618</v>
      </c>
      <c r="C76" s="342">
        <v>618</v>
      </c>
      <c r="D76" s="346">
        <v>473</v>
      </c>
      <c r="E76" s="246">
        <f>D76/C76</f>
        <v>0.7653721682847896</v>
      </c>
    </row>
    <row r="77" spans="1:5" s="83" customFormat="1" ht="17.25" customHeight="1">
      <c r="A77" s="243" t="s">
        <v>206</v>
      </c>
      <c r="B77" s="335"/>
      <c r="C77" s="342">
        <v>682</v>
      </c>
      <c r="D77" s="346">
        <v>844</v>
      </c>
      <c r="E77" s="246">
        <f>D77/C77</f>
        <v>1.2375366568914956</v>
      </c>
    </row>
    <row r="78" spans="1:6" ht="15.75">
      <c r="A78" s="89" t="s">
        <v>167</v>
      </c>
      <c r="B78" s="343">
        <f>SUM(B73:B77)</f>
        <v>6228</v>
      </c>
      <c r="C78" s="343">
        <f>SUM(C73:C77)</f>
        <v>6910</v>
      </c>
      <c r="D78" s="95">
        <f>SUM(D73:D77)</f>
        <v>5775</v>
      </c>
      <c r="E78" s="96">
        <f>D78/C78</f>
        <v>0.8357452966714906</v>
      </c>
      <c r="F78" s="91"/>
    </row>
    <row r="79" spans="1:6" ht="16.5">
      <c r="A79" s="244" t="s">
        <v>168</v>
      </c>
      <c r="B79" s="344">
        <f>B78+B70+B26</f>
        <v>302900</v>
      </c>
      <c r="C79" s="344">
        <f>C78+C70+C26</f>
        <v>312390</v>
      </c>
      <c r="D79" s="344">
        <f>D78+D70+D26</f>
        <v>142827</v>
      </c>
      <c r="E79" s="245">
        <f>D79/C79</f>
        <v>0.4572073369826179</v>
      </c>
      <c r="F79" s="97"/>
    </row>
    <row r="80" spans="2:4" ht="15">
      <c r="B80" s="98"/>
      <c r="C80" s="98"/>
      <c r="D80" s="98"/>
    </row>
  </sheetData>
  <sheetProtection selectLockedCells="1"/>
  <mergeCells count="3">
    <mergeCell ref="A1:E1"/>
    <mergeCell ref="A4:E4"/>
    <mergeCell ref="A27:E27"/>
  </mergeCells>
  <printOptions horizontalCentered="1" verticalCentered="1"/>
  <pageMargins left="0" right="0" top="0.3937007874015748" bottom="0.3937007874015748" header="0.5118110236220472" footer="0.5118110236220472"/>
  <pageSetup horizontalDpi="300" verticalDpi="300" orientation="portrait" paperSize="9" scale="64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V187"/>
  <sheetViews>
    <sheetView showZeros="0" view="pageBreakPreview" zoomScaleSheetLayoutView="100" workbookViewId="0" topLeftCell="B1">
      <selection activeCell="C33" sqref="C33"/>
    </sheetView>
  </sheetViews>
  <sheetFormatPr defaultColWidth="9.140625" defaultRowHeight="15"/>
  <cols>
    <col min="1" max="1" width="10.00390625" style="209" customWidth="1"/>
    <col min="2" max="2" width="58.7109375" style="210" customWidth="1"/>
    <col min="3" max="3" width="11.421875" style="210" customWidth="1"/>
    <col min="4" max="4" width="11.7109375" style="210" customWidth="1"/>
    <col min="5" max="5" width="10.8515625" style="210" customWidth="1"/>
    <col min="6" max="6" width="11.28125" style="210" customWidth="1"/>
    <col min="7" max="7" width="0" style="234" hidden="1" customWidth="1"/>
    <col min="8" max="9" width="9.140625" style="205" customWidth="1"/>
    <col min="10" max="10" width="10.421875" style="205" customWidth="1"/>
    <col min="11" max="11" width="12.421875" style="205" customWidth="1"/>
    <col min="12" max="16384" width="9.140625" style="205" customWidth="1"/>
  </cols>
  <sheetData>
    <row r="1" spans="7:12" ht="12.75">
      <c r="G1" s="210"/>
      <c r="I1" s="211"/>
      <c r="J1" s="212" t="s">
        <v>220</v>
      </c>
      <c r="K1" s="212"/>
      <c r="L1" s="211"/>
    </row>
    <row r="2" spans="1:11" s="213" customFormat="1" ht="30.75" customHeight="1">
      <c r="A2" s="371" t="s">
        <v>285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256" s="214" customFormat="1" ht="12" customHeight="1">
      <c r="A3" s="211"/>
      <c r="B3" s="211"/>
      <c r="C3" s="211"/>
      <c r="D3" s="211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  <c r="IV3" s="372"/>
    </row>
    <row r="4" spans="1:256" s="214" customFormat="1" ht="84" customHeight="1" hidden="1">
      <c r="A4" s="211"/>
      <c r="B4" s="211"/>
      <c r="C4" s="211"/>
      <c r="D4" s="211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</row>
    <row r="5" spans="3:10" ht="84" customHeight="1" hidden="1">
      <c r="C5" s="215"/>
      <c r="D5" s="215"/>
      <c r="G5" s="210"/>
      <c r="J5" s="215" t="s">
        <v>221</v>
      </c>
    </row>
    <row r="6" spans="1:11" s="216" customFormat="1" ht="84" customHeight="1" hidden="1">
      <c r="A6" s="373" t="s">
        <v>222</v>
      </c>
      <c r="B6" s="375" t="s">
        <v>223</v>
      </c>
      <c r="C6" s="377" t="s">
        <v>230</v>
      </c>
      <c r="D6" s="377" t="s">
        <v>224</v>
      </c>
      <c r="E6" s="377" t="s">
        <v>298</v>
      </c>
      <c r="F6" s="379" t="s">
        <v>299</v>
      </c>
      <c r="H6" s="377" t="s">
        <v>231</v>
      </c>
      <c r="I6" s="377" t="s">
        <v>225</v>
      </c>
      <c r="J6" s="377" t="s">
        <v>300</v>
      </c>
      <c r="K6" s="379" t="s">
        <v>301</v>
      </c>
    </row>
    <row r="7" spans="1:11" s="216" customFormat="1" ht="80.25" customHeight="1">
      <c r="A7" s="374"/>
      <c r="B7" s="376"/>
      <c r="C7" s="378"/>
      <c r="D7" s="378"/>
      <c r="E7" s="378"/>
      <c r="F7" s="380"/>
      <c r="H7" s="378"/>
      <c r="I7" s="378"/>
      <c r="J7" s="378"/>
      <c r="K7" s="380"/>
    </row>
    <row r="8" spans="1:11" s="223" customFormat="1" ht="12.75">
      <c r="A8" s="217">
        <f>'2010_2a_mell_eredetiei'!C3</f>
        <v>421100</v>
      </c>
      <c r="B8" s="218" t="str">
        <f>'2010_2a_mell_eredetiei'!C4</f>
        <v>útépítés</v>
      </c>
      <c r="C8" s="219">
        <f>'2010_2a_mell_eredetiei'!C59</f>
        <v>0</v>
      </c>
      <c r="D8" s="219"/>
      <c r="E8" s="220"/>
      <c r="F8" s="221"/>
      <c r="G8" s="220"/>
      <c r="H8" s="225">
        <f>'2010_2a_mell_eredetiei'!C105</f>
        <v>5512</v>
      </c>
      <c r="I8" s="219">
        <f>'2010_2a_mell_IIInevesei'!C105</f>
        <v>149360</v>
      </c>
      <c r="J8" s="225">
        <f>'6mell_teljesítési adatok'!C105</f>
        <v>121525</v>
      </c>
      <c r="K8" s="221">
        <f aca="true" t="shared" si="0" ref="K8:K60">J8/I8</f>
        <v>0.8136381896089984</v>
      </c>
    </row>
    <row r="9" spans="1:11" s="223" customFormat="1" ht="12.75">
      <c r="A9" s="217">
        <f>'2010_2a_mell_eredetiei'!D3</f>
        <v>552110</v>
      </c>
      <c r="B9" s="218" t="str">
        <f>'2010_2a_mell_eredetiei'!D4</f>
        <v>útfenntartás</v>
      </c>
      <c r="C9" s="225">
        <f>'2010_2a_mell_eredetiei'!D59</f>
        <v>0</v>
      </c>
      <c r="D9" s="219"/>
      <c r="E9" s="220"/>
      <c r="F9" s="221"/>
      <c r="G9" s="220"/>
      <c r="H9" s="225">
        <f>'2010_2a_mell_eredetiei'!D105</f>
        <v>143973</v>
      </c>
      <c r="I9" s="219">
        <f>'2010_2a_mell_IIInevesei'!D105</f>
        <v>0</v>
      </c>
      <c r="J9" s="225">
        <f>'6mell_teljesítési adatok'!D105</f>
        <v>0</v>
      </c>
      <c r="K9" s="221"/>
    </row>
    <row r="10" spans="1:11" s="223" customFormat="1" ht="12.75">
      <c r="A10" s="217">
        <f>'2010_2a_mell_eredetiei'!F3</f>
        <v>562917</v>
      </c>
      <c r="B10" s="218" t="str">
        <f>'2010_2a_mell_eredetiei'!F4</f>
        <v>munkahelyi étkeztetés</v>
      </c>
      <c r="C10" s="225">
        <f>'2010_2a_mell_eredetiei'!F59</f>
        <v>6509.6</v>
      </c>
      <c r="D10" s="219">
        <f>'2010_2a_mell_IIInevesei'!F59</f>
        <v>7910</v>
      </c>
      <c r="E10" s="228">
        <f>'6mell_teljesítési adatok'!F59</f>
        <v>9210</v>
      </c>
      <c r="F10" s="221">
        <f>E10/D10</f>
        <v>1.1643489254108723</v>
      </c>
      <c r="G10" s="220"/>
      <c r="H10" s="225">
        <f>'2010_2a_mell_eredetiei'!F105</f>
        <v>27010.649770000004</v>
      </c>
      <c r="I10" s="219">
        <f>'2010_2a_mell_IIInevesei'!F105</f>
        <v>28576</v>
      </c>
      <c r="J10" s="225">
        <f>'6mell_teljesítési adatok'!F105</f>
        <v>20186</v>
      </c>
      <c r="K10" s="221">
        <f t="shared" si="0"/>
        <v>0.7063969764837627</v>
      </c>
    </row>
    <row r="11" spans="1:11" s="223" customFormat="1" ht="12.75">
      <c r="A11" s="217">
        <f>'2010_2a_mell_eredetiei'!G3</f>
        <v>682001</v>
      </c>
      <c r="B11" s="218" t="str">
        <f>'2010_2a_mell_eredetiei'!G4</f>
        <v>lakóingatlan bérbeadása, üzemeltetése</v>
      </c>
      <c r="C11" s="225">
        <f>'2010_2a_mell_eredetiei'!G59</f>
        <v>1151.895</v>
      </c>
      <c r="D11" s="219">
        <f>'2010_2a_mell_IIInevesei'!G59</f>
        <v>1151.895</v>
      </c>
      <c r="E11" s="228">
        <f>'6mell_teljesítési adatok'!G59</f>
        <v>1071</v>
      </c>
      <c r="F11" s="221">
        <f>E11/D11</f>
        <v>0.9297722448660686</v>
      </c>
      <c r="G11" s="220"/>
      <c r="H11" s="225">
        <f>'2010_2a_mell_eredetiei'!G105</f>
        <v>0</v>
      </c>
      <c r="I11" s="219">
        <f>'2010_2a_mell_IIInevesei'!G105</f>
        <v>200</v>
      </c>
      <c r="J11" s="225">
        <f>'6mell_teljesítési adatok'!G105</f>
        <v>226</v>
      </c>
      <c r="K11" s="221">
        <f t="shared" si="0"/>
        <v>1.13</v>
      </c>
    </row>
    <row r="12" spans="1:11" s="223" customFormat="1" ht="12.75">
      <c r="A12" s="217">
        <f>'2010_2a_mell_eredetiei'!H3</f>
        <v>682002</v>
      </c>
      <c r="B12" s="218" t="str">
        <f>'2010_2a_mell_eredetiei'!H4</f>
        <v>Nem lakóingatlan bérbeadása, üzemeltetése</v>
      </c>
      <c r="C12" s="225">
        <f>'2010_2a_mell_eredetiei'!H59</f>
        <v>1365.8</v>
      </c>
      <c r="D12" s="219">
        <f>'2010_2a_mell_IIInevesei'!H59</f>
        <v>1365.8</v>
      </c>
      <c r="E12" s="228">
        <f>'6mell_teljesítési adatok'!H59</f>
        <v>1515</v>
      </c>
      <c r="F12" s="221">
        <f>E12/D12</f>
        <v>1.109240005857373</v>
      </c>
      <c r="G12" s="220"/>
      <c r="H12" s="225">
        <f>'2010_2a_mell_eredetiei'!H105</f>
        <v>447</v>
      </c>
      <c r="I12" s="219">
        <f>'2010_2a_mell_IIInevesei'!H105</f>
        <v>447</v>
      </c>
      <c r="J12" s="225">
        <f>'6mell_teljesítési adatok'!H105</f>
        <v>206</v>
      </c>
      <c r="K12" s="221">
        <f t="shared" si="0"/>
        <v>0.4608501118568233</v>
      </c>
    </row>
    <row r="13" spans="1:11" s="223" customFormat="1" ht="12.75">
      <c r="A13" s="217">
        <f>'2010_2a_mell_eredetiei'!I3</f>
        <v>750000</v>
      </c>
      <c r="B13" s="218" t="str">
        <f>'2010_2a_mell_eredetiei'!I4</f>
        <v>Állat-egészségügyi ellátás</v>
      </c>
      <c r="C13" s="225">
        <f>'2010_2a_mell_eredetiei'!I59</f>
        <v>0</v>
      </c>
      <c r="D13" s="219"/>
      <c r="E13" s="220"/>
      <c r="F13" s="221"/>
      <c r="G13" s="220"/>
      <c r="H13" s="225">
        <f>'2010_2a_mell_eredetiei'!I105</f>
        <v>187.5</v>
      </c>
      <c r="I13" s="219">
        <f>'2010_2a_mell_IIInevesei'!I105</f>
        <v>187.5</v>
      </c>
      <c r="J13" s="225">
        <f>'6mell_teljesítési adatok'!I105</f>
        <v>188</v>
      </c>
      <c r="K13" s="221">
        <f t="shared" si="0"/>
        <v>1.0026666666666666</v>
      </c>
    </row>
    <row r="14" spans="1:11" s="223" customFormat="1" ht="12.75">
      <c r="A14" s="217">
        <f>'2010_2a_mell_eredetiei'!J3</f>
        <v>841112</v>
      </c>
      <c r="B14" s="218" t="str">
        <f>'2010_2a_mell_eredetiei'!J4</f>
        <v>önkormányzati jogalkotás</v>
      </c>
      <c r="C14" s="225">
        <f>'2010_2a_mell_eredetiei'!J59</f>
        <v>0</v>
      </c>
      <c r="D14" s="219"/>
      <c r="E14" s="220"/>
      <c r="F14" s="221"/>
      <c r="G14" s="220"/>
      <c r="H14" s="225">
        <f>'2010_2a_mell_eredetiei'!J105</f>
        <v>14903.742710400002</v>
      </c>
      <c r="I14" s="219">
        <f>'2010_2a_mell_IIInevesei'!J105</f>
        <v>15561.5</v>
      </c>
      <c r="J14" s="225">
        <f>'6mell_teljesítési adatok'!J105</f>
        <v>11024</v>
      </c>
      <c r="K14" s="221">
        <f t="shared" si="0"/>
        <v>0.7084149985541239</v>
      </c>
    </row>
    <row r="15" spans="1:11" s="223" customFormat="1" ht="12.75">
      <c r="A15" s="217">
        <f>'2010_2a_mell_IIInevesei'!K3</f>
        <v>841114</v>
      </c>
      <c r="B15" s="218" t="str">
        <f>'2010_2a_mell_IIInevesei'!K4</f>
        <v>országgyűlési képviselő választás</v>
      </c>
      <c r="C15" s="225">
        <f>'2010_2a_mell_eredetiei'!K59</f>
        <v>0</v>
      </c>
      <c r="D15" s="219">
        <f>'2010_2a_mell_IIInevesei'!K59</f>
        <v>532</v>
      </c>
      <c r="E15" s="228">
        <f>'6mell_teljesítési adatok'!K59</f>
        <v>551</v>
      </c>
      <c r="F15" s="221">
        <f>E15/D15</f>
        <v>1.0357142857142858</v>
      </c>
      <c r="G15" s="220"/>
      <c r="H15" s="225">
        <f>'2010_2a_mell_eredetiei'!K105</f>
        <v>0</v>
      </c>
      <c r="I15" s="219">
        <f>'2010_2a_mell_IIInevesei'!K105</f>
        <v>549</v>
      </c>
      <c r="J15" s="225">
        <f>'6mell_teljesítési adatok'!K105</f>
        <v>549</v>
      </c>
      <c r="K15" s="221">
        <f t="shared" si="0"/>
        <v>1</v>
      </c>
    </row>
    <row r="16" spans="1:11" s="223" customFormat="1" ht="12.75">
      <c r="A16" s="217">
        <v>841115</v>
      </c>
      <c r="B16" s="218" t="s">
        <v>279</v>
      </c>
      <c r="C16" s="225"/>
      <c r="D16" s="219">
        <f>'2010_2a_mell_IIInevesei'!L59</f>
        <v>0</v>
      </c>
      <c r="E16" s="228">
        <f>'6mell_teljesítési adatok'!L59</f>
        <v>568</v>
      </c>
      <c r="F16" s="221"/>
      <c r="G16" s="220"/>
      <c r="H16" s="225">
        <f>'2010_2a_mell_eredetiei'!L105</f>
        <v>0</v>
      </c>
      <c r="I16" s="219">
        <f>'2010_2a_mell_IIInevesei'!L105</f>
        <v>0</v>
      </c>
      <c r="J16" s="225">
        <f>'6mell_teljesítési adatok'!L105</f>
        <v>56</v>
      </c>
      <c r="K16" s="221"/>
    </row>
    <row r="17" spans="1:11" s="223" customFormat="1" ht="12.75">
      <c r="A17" s="217">
        <f>'2010_2a_mell_IIInevesei'!M3</f>
        <v>841116</v>
      </c>
      <c r="B17" s="218" t="str">
        <f>'2010_2a_mell_IIInevesei'!M4</f>
        <v>országos települési kisebbségi önk  választás</v>
      </c>
      <c r="C17" s="225"/>
      <c r="D17" s="219">
        <f>'2010_2a_mell_IIInevesei'!M59</f>
        <v>107</v>
      </c>
      <c r="E17" s="228">
        <f>'6mell_teljesítési adatok'!M59</f>
        <v>245</v>
      </c>
      <c r="F17" s="221">
        <f>E17/D17</f>
        <v>2.289719626168224</v>
      </c>
      <c r="G17" s="220"/>
      <c r="H17" s="225"/>
      <c r="I17" s="219">
        <f>'2010_2a_mell_IIInevesei'!M105</f>
        <v>107</v>
      </c>
      <c r="J17" s="225">
        <f>'6mell_teljesítési adatok'!M105</f>
        <v>107</v>
      </c>
      <c r="K17" s="221">
        <f t="shared" si="0"/>
        <v>1</v>
      </c>
    </row>
    <row r="18" spans="1:11" s="223" customFormat="1" ht="12.75">
      <c r="A18" s="217">
        <f>'2010_2a_mell_eredetiei'!N3</f>
        <v>841126</v>
      </c>
      <c r="B18" s="218" t="str">
        <f>'2010_2a_mell_eredetiei'!N4</f>
        <v>önk. Igazgatási tevékenység</v>
      </c>
      <c r="C18" s="225">
        <f>'2010_2a_mell_eredetiei'!N59</f>
        <v>153527.44</v>
      </c>
      <c r="D18" s="219">
        <f>'2010_2a_mell_IIInevesei'!N59</f>
        <v>151472.90000000002</v>
      </c>
      <c r="E18" s="228">
        <f>'6mell_teljesítési adatok'!N59</f>
        <v>114402</v>
      </c>
      <c r="F18" s="221">
        <f>E18/D18</f>
        <v>0.755263812866856</v>
      </c>
      <c r="G18" s="220"/>
      <c r="H18" s="225">
        <f>'2010_2a_mell_eredetiei'!N105</f>
        <v>224489.58531879884</v>
      </c>
      <c r="I18" s="219">
        <f>'2010_2a_mell_IIInevesei'!N105</f>
        <v>222721</v>
      </c>
      <c r="J18" s="225">
        <f>'6mell_teljesítési adatok'!N105</f>
        <v>59262</v>
      </c>
      <c r="K18" s="221">
        <f t="shared" si="0"/>
        <v>0.2660817794460334</v>
      </c>
    </row>
    <row r="19" spans="1:11" s="223" customFormat="1" ht="12.75">
      <c r="A19" s="217">
        <f>'2010_2a_mell_eredetiei'!O3</f>
        <v>841129</v>
      </c>
      <c r="B19" s="218" t="str">
        <f>'2010_2a_mell_eredetiei'!O4</f>
        <v>pénzügyi igazgatás</v>
      </c>
      <c r="C19" s="225">
        <f>'2010_2a_mell_eredetiei'!O59</f>
        <v>0</v>
      </c>
      <c r="D19" s="219"/>
      <c r="E19" s="220"/>
      <c r="F19" s="221"/>
      <c r="G19" s="220"/>
      <c r="H19" s="225">
        <f>'2010_2a_mell_eredetiei'!O105</f>
        <v>8085.79694</v>
      </c>
      <c r="I19" s="219">
        <f>'2010_2a_mell_IIInevesei'!O105</f>
        <v>8624</v>
      </c>
      <c r="J19" s="225">
        <f>'6mell_teljesítési adatok'!O105</f>
        <v>5796</v>
      </c>
      <c r="K19" s="221">
        <f t="shared" si="0"/>
        <v>0.672077922077922</v>
      </c>
    </row>
    <row r="20" spans="1:11" s="223" customFormat="1" ht="12.75">
      <c r="A20" s="217">
        <f>'2010_2a_mell_eredetiei'!P3</f>
        <v>841133</v>
      </c>
      <c r="B20" s="218" t="str">
        <f>'2010_2a_mell_eredetiei'!P4</f>
        <v>adóügyi igazgatás</v>
      </c>
      <c r="C20" s="225">
        <f>'2010_2a_mell_eredetiei'!P59</f>
        <v>0</v>
      </c>
      <c r="D20" s="219"/>
      <c r="E20" s="220"/>
      <c r="F20" s="221"/>
      <c r="G20" s="220"/>
      <c r="H20" s="225">
        <f>'2010_2a_mell_eredetiei'!P105</f>
        <v>3510.0754357142855</v>
      </c>
      <c r="I20" s="219">
        <f>'2010_2a_mell_IIInevesei'!P105</f>
        <v>3855</v>
      </c>
      <c r="J20" s="225">
        <f>'6mell_teljesítési adatok'!P105</f>
        <v>2971</v>
      </c>
      <c r="K20" s="221">
        <f t="shared" si="0"/>
        <v>0.7706874189364462</v>
      </c>
    </row>
    <row r="21" spans="1:11" s="223" customFormat="1" ht="12.75">
      <c r="A21" s="217">
        <f>'2010_2a_mell_eredetiei'!Q3</f>
        <v>841191</v>
      </c>
      <c r="B21" s="218" t="str">
        <f>'2010_2a_mell_eredetiei'!Q4</f>
        <v>nemzeti ünnepek programjai</v>
      </c>
      <c r="C21" s="225">
        <f>'2010_2a_mell_eredetiei'!Q59</f>
        <v>0</v>
      </c>
      <c r="D21" s="219"/>
      <c r="E21" s="220"/>
      <c r="F21" s="221"/>
      <c r="G21" s="220"/>
      <c r="H21" s="225">
        <f>'2010_2a_mell_eredetiei'!Q105</f>
        <v>112.5</v>
      </c>
      <c r="I21" s="219">
        <f>'2010_2a_mell_IIInevesei'!Q105</f>
        <v>112.5</v>
      </c>
      <c r="J21" s="225">
        <f>'6mell_teljesítési adatok'!Q105</f>
        <v>6</v>
      </c>
      <c r="K21" s="221">
        <f t="shared" si="0"/>
        <v>0.05333333333333334</v>
      </c>
    </row>
    <row r="22" spans="1:11" s="223" customFormat="1" ht="12.75">
      <c r="A22" s="217">
        <f>'2010_2a_mell_eredetiei'!R3</f>
        <v>841401</v>
      </c>
      <c r="B22" s="218" t="str">
        <f>'2010_2a_mell_eredetiei'!R4</f>
        <v>közbeszerzés bonyolítás</v>
      </c>
      <c r="C22" s="225">
        <f>'2010_2a_mell_eredetiei'!R59</f>
        <v>0</v>
      </c>
      <c r="D22" s="219"/>
      <c r="E22" s="220"/>
      <c r="F22" s="221"/>
      <c r="G22" s="220"/>
      <c r="H22" s="225">
        <f>'2010_2a_mell_eredetiei'!R105</f>
        <v>3250</v>
      </c>
      <c r="I22" s="219">
        <f>'2010_2a_mell_IIInevesei'!R105</f>
        <v>3250</v>
      </c>
      <c r="J22" s="225">
        <f>'6mell_teljesítési adatok'!R105</f>
        <v>0</v>
      </c>
      <c r="K22" s="221">
        <f t="shared" si="0"/>
        <v>0</v>
      </c>
    </row>
    <row r="23" spans="1:11" s="223" customFormat="1" ht="12.75">
      <c r="A23" s="217">
        <f>'2010_2a_mell_eredetiei'!S3</f>
        <v>841402</v>
      </c>
      <c r="B23" s="218" t="str">
        <f>'2010_2a_mell_eredetiei'!S4</f>
        <v>közvilágítás</v>
      </c>
      <c r="C23" s="225">
        <f>'2010_2a_mell_eredetiei'!S59</f>
        <v>0</v>
      </c>
      <c r="D23" s="219"/>
      <c r="E23" s="220"/>
      <c r="F23" s="221"/>
      <c r="G23" s="220"/>
      <c r="H23" s="225">
        <f>'2010_2a_mell_eredetiei'!S105</f>
        <v>11314.720000000001</v>
      </c>
      <c r="I23" s="219">
        <f>'2010_2a_mell_IIInevesei'!S105</f>
        <v>11314.720000000001</v>
      </c>
      <c r="J23" s="225">
        <f>'6mell_teljesítési adatok'!S105</f>
        <v>7482</v>
      </c>
      <c r="K23" s="221">
        <f t="shared" si="0"/>
        <v>0.6612624969950648</v>
      </c>
    </row>
    <row r="24" spans="1:11" s="223" customFormat="1" ht="12.75">
      <c r="A24" s="217">
        <f>'2010_2a_mell_eredetiei'!T3</f>
        <v>841403</v>
      </c>
      <c r="B24" s="218" t="str">
        <f>'2010_2a_mell_eredetiei'!T4</f>
        <v>község- gazdálkodás</v>
      </c>
      <c r="C24" s="225">
        <f>'2010_2a_mell_eredetiei'!T59</f>
        <v>0</v>
      </c>
      <c r="D24" s="219"/>
      <c r="E24" s="220"/>
      <c r="F24" s="221"/>
      <c r="G24" s="220"/>
      <c r="H24" s="225">
        <f>'2010_2a_mell_eredetiei'!T105</f>
        <v>2525.55335</v>
      </c>
      <c r="I24" s="219">
        <f>'2010_2a_mell_IIInevesei'!T105</f>
        <v>11845</v>
      </c>
      <c r="J24" s="225">
        <f>'6mell_teljesítési adatok'!T105</f>
        <v>6458</v>
      </c>
      <c r="K24" s="221">
        <f t="shared" si="0"/>
        <v>0.5452089489235965</v>
      </c>
    </row>
    <row r="25" spans="1:11" s="223" customFormat="1" ht="12.75">
      <c r="A25" s="247">
        <f>'2010_2a_mell_eredetiei'!U3</f>
        <v>841901</v>
      </c>
      <c r="B25" s="218" t="str">
        <f>'2010_2a_mell_eredetiei'!U4</f>
        <v>önkormányzatok elszámolásai</v>
      </c>
      <c r="C25" s="225">
        <f>'2010_2a_mell_eredetiei'!U59</f>
        <v>228344.399</v>
      </c>
      <c r="D25" s="219">
        <f>'2010_2a_mell_IIInevesei'!U59</f>
        <v>233174</v>
      </c>
      <c r="E25" s="228">
        <f>'6mell_teljesítési adatok'!U59</f>
        <v>185959</v>
      </c>
      <c r="F25" s="221">
        <f>E25/D25</f>
        <v>0.797511729438102</v>
      </c>
      <c r="G25" s="220"/>
      <c r="H25" s="225">
        <f>'2010_2a_mell_eredetiei'!U105</f>
        <v>0</v>
      </c>
      <c r="I25" s="219">
        <f>'2010_2a_mell_IIInevesei'!U105</f>
        <v>0</v>
      </c>
      <c r="J25" s="222"/>
      <c r="K25" s="221"/>
    </row>
    <row r="26" spans="1:11" s="223" customFormat="1" ht="12.75">
      <c r="A26" s="217">
        <f>'2010_2a_mell_eredetiei'!V3</f>
        <v>841906</v>
      </c>
      <c r="B26" s="218" t="str">
        <f>'2010_2a_mell_eredetiei'!V4</f>
        <v>finanszírozási műveletek</v>
      </c>
      <c r="C26" s="225">
        <f>'2010_2a_mell_eredetiei'!V59</f>
        <v>195491</v>
      </c>
      <c r="D26" s="219">
        <f>'2010_2a_mell_IIInevesei'!V59</f>
        <v>195491</v>
      </c>
      <c r="E26" s="228">
        <f>'6mell_teljesítési adatok'!V59</f>
        <v>104713</v>
      </c>
      <c r="F26" s="221">
        <f>E26/D26</f>
        <v>0.5356410269526475</v>
      </c>
      <c r="G26" s="220"/>
      <c r="H26" s="225">
        <f>'2010_2a_mell_eredetiei'!V105</f>
        <v>16087</v>
      </c>
      <c r="I26" s="219">
        <f>'2010_2a_mell_IIInevesei'!V105</f>
        <v>18501</v>
      </c>
      <c r="J26" s="225">
        <f>'6mell_teljesítési adatok'!V105</f>
        <v>16087</v>
      </c>
      <c r="K26" s="221">
        <f t="shared" si="0"/>
        <v>0.8695205664558673</v>
      </c>
    </row>
    <row r="27" spans="1:11" s="223" customFormat="1" ht="12.75">
      <c r="A27" s="217">
        <f>'2010_2a_mell_eredetiei'!Z3</f>
        <v>854234</v>
      </c>
      <c r="B27" s="218" t="str">
        <f>'2010_2a_mell_eredetiei'!Z4</f>
        <v>szociális ösztöndíjak</v>
      </c>
      <c r="C27" s="225">
        <f>'2010_2a_mell_eredetiei'!Z59</f>
        <v>0</v>
      </c>
      <c r="D27" s="219"/>
      <c r="E27" s="220"/>
      <c r="F27" s="221"/>
      <c r="G27" s="220"/>
      <c r="H27" s="225">
        <f>'2010_2a_mell_eredetiei'!Z105</f>
        <v>170</v>
      </c>
      <c r="I27" s="219">
        <f>'2010_2a_mell_IIInevesei'!Z105</f>
        <v>170</v>
      </c>
      <c r="J27" s="225">
        <f>'6mell_teljesítési adatok'!Z105</f>
        <v>140</v>
      </c>
      <c r="K27" s="221">
        <f t="shared" si="0"/>
        <v>0.8235294117647058</v>
      </c>
    </row>
    <row r="28" spans="1:11" s="223" customFormat="1" ht="12.75">
      <c r="A28" s="217">
        <f>'2010_2a_mell_eredetiei'!AA3</f>
        <v>869041</v>
      </c>
      <c r="B28" s="218" t="str">
        <f>'2010_2a_mell_eredetiei'!AA4</f>
        <v>Család és nővédelmi gondozás</v>
      </c>
      <c r="C28" s="225">
        <f>'2010_2a_mell_eredetiei'!AA59</f>
        <v>4383</v>
      </c>
      <c r="D28" s="219">
        <f>'2010_2a_mell_IIInevesei'!AA59</f>
        <v>4601</v>
      </c>
      <c r="E28" s="228">
        <f>'6mell_teljesítési adatok'!AA59</f>
        <v>3371</v>
      </c>
      <c r="F28" s="221">
        <f>E28/D28</f>
        <v>0.7326668115627037</v>
      </c>
      <c r="G28" s="220"/>
      <c r="H28" s="225">
        <f>'2010_2a_mell_eredetiei'!AA105</f>
        <v>6643.877903999999</v>
      </c>
      <c r="I28" s="219">
        <f>'2010_2a_mell_IIInevesei'!AA105</f>
        <v>7033</v>
      </c>
      <c r="J28" s="225">
        <f>'6mell_teljesítési adatok'!AA105</f>
        <v>4628</v>
      </c>
      <c r="K28" s="221">
        <f t="shared" si="0"/>
        <v>0.6580406654343808</v>
      </c>
    </row>
    <row r="29" spans="1:11" s="223" customFormat="1" ht="12.75">
      <c r="A29" s="217">
        <f>'2010_2a_mell_eredetiei'!AB3</f>
        <v>882111</v>
      </c>
      <c r="B29" s="218" t="str">
        <f>'2010_2a_mell_eredetiei'!AB4</f>
        <v>rendszeres szociális segély</v>
      </c>
      <c r="C29" s="225">
        <f>'2010_2a_mell_eredetiei'!AB59</f>
        <v>0</v>
      </c>
      <c r="D29" s="219"/>
      <c r="E29" s="220"/>
      <c r="F29" s="221"/>
      <c r="G29" s="220"/>
      <c r="H29" s="225">
        <f>'2010_2a_mell_eredetiei'!AB105</f>
        <v>8136</v>
      </c>
      <c r="I29" s="219">
        <f>'2010_2a_mell_IIInevesei'!AB105</f>
        <v>8136</v>
      </c>
      <c r="J29" s="225">
        <f>'6mell_teljesítési adatok'!AB105</f>
        <v>7279</v>
      </c>
      <c r="K29" s="221">
        <f t="shared" si="0"/>
        <v>0.8946656833824975</v>
      </c>
    </row>
    <row r="30" spans="1:11" s="223" customFormat="1" ht="12.75">
      <c r="A30" s="217">
        <f>'2010_2a_mell_eredetiei'!AC3</f>
        <v>882112</v>
      </c>
      <c r="B30" s="218" t="str">
        <f>'2010_2a_mell_eredetiei'!AC4</f>
        <v>időskorúak járadéka</v>
      </c>
      <c r="C30" s="225">
        <f>'2010_2a_mell_eredetiei'!AC59</f>
        <v>0</v>
      </c>
      <c r="D30" s="219"/>
      <c r="E30" s="220"/>
      <c r="F30" s="221"/>
      <c r="G30" s="220"/>
      <c r="H30" s="225">
        <f>'2010_2a_mell_eredetiei'!AC105</f>
        <v>1468.8</v>
      </c>
      <c r="I30" s="219">
        <f>'2010_2a_mell_IIInevesei'!AC105</f>
        <v>1468.8</v>
      </c>
      <c r="J30" s="225">
        <f>'6mell_teljesítési adatok'!AC105</f>
        <v>911</v>
      </c>
      <c r="K30" s="221">
        <f t="shared" si="0"/>
        <v>0.6202342047930284</v>
      </c>
    </row>
    <row r="31" spans="1:11" s="223" customFormat="1" ht="12.75">
      <c r="A31" s="217">
        <f>'2010_2a_mell_eredetiei'!AD3</f>
        <v>882113</v>
      </c>
      <c r="B31" s="218" t="str">
        <f>'2010_2a_mell_eredetiei'!AD4</f>
        <v>normatív lakásfenntartási támogatás</v>
      </c>
      <c r="C31" s="225">
        <f>'2010_2a_mell_eredetiei'!AD59</f>
        <v>0</v>
      </c>
      <c r="D31" s="219"/>
      <c r="E31" s="220"/>
      <c r="F31" s="221"/>
      <c r="G31" s="220"/>
      <c r="H31" s="225">
        <f>'2010_2a_mell_eredetiei'!AD105</f>
        <v>3124.7999999999997</v>
      </c>
      <c r="I31" s="219">
        <f>'2010_2a_mell_IIInevesei'!AD105</f>
        <v>3124.7999999999997</v>
      </c>
      <c r="J31" s="225">
        <f>'6mell_teljesítési adatok'!AD105</f>
        <v>2121</v>
      </c>
      <c r="K31" s="221">
        <f t="shared" si="0"/>
        <v>0.6787634408602151</v>
      </c>
    </row>
    <row r="32" spans="1:11" s="223" customFormat="1" ht="12.75">
      <c r="A32" s="217">
        <f>'2010_2a_mell_eredetiei'!AE3</f>
        <v>882114</v>
      </c>
      <c r="B32" s="218" t="str">
        <f>'2010_2a_mell_eredetiei'!AE4</f>
        <v>helyi lakásfenntartási támogatás</v>
      </c>
      <c r="C32" s="225">
        <f>'2010_2a_mell_eredetiei'!AE59</f>
        <v>0</v>
      </c>
      <c r="D32" s="219"/>
      <c r="E32" s="220"/>
      <c r="F32" s="221"/>
      <c r="G32" s="220"/>
      <c r="H32" s="225">
        <f>'2010_2a_mell_eredetiei'!AE105</f>
        <v>144</v>
      </c>
      <c r="I32" s="219">
        <f>'2010_2a_mell_IIInevesei'!AE105</f>
        <v>144</v>
      </c>
      <c r="J32" s="222"/>
      <c r="K32" s="221">
        <f t="shared" si="0"/>
        <v>0</v>
      </c>
    </row>
    <row r="33" spans="1:11" s="223" customFormat="1" ht="12.75">
      <c r="A33" s="217">
        <f>'2010_2a_mell_eredetiei'!AF3</f>
        <v>882115</v>
      </c>
      <c r="B33" s="218" t="str">
        <f>'2010_2a_mell_eredetiei'!AF4</f>
        <v>Ápolási díj alanyi jogon</v>
      </c>
      <c r="C33" s="225">
        <f>'2010_2a_mell_eredetiei'!AF59</f>
        <v>0</v>
      </c>
      <c r="D33" s="219"/>
      <c r="E33" s="220"/>
      <c r="F33" s="221"/>
      <c r="G33" s="220"/>
      <c r="H33" s="225">
        <f>'2010_2a_mell_eredetiei'!AF105</f>
        <v>5285.231999999999</v>
      </c>
      <c r="I33" s="219">
        <f>'2010_2a_mell_IIInevesei'!AF105</f>
        <v>5285.231999999999</v>
      </c>
      <c r="J33" s="225">
        <f>'6mell_teljesítési adatok'!AF105</f>
        <v>3527</v>
      </c>
      <c r="K33" s="221">
        <f t="shared" si="0"/>
        <v>0.6673311597296014</v>
      </c>
    </row>
    <row r="34" spans="1:11" s="223" customFormat="1" ht="12.75">
      <c r="A34" s="217">
        <f>'2010_2a_mell_eredetiei'!AG3</f>
        <v>882116</v>
      </c>
      <c r="B34" s="218" t="str">
        <f>'2010_2a_mell_eredetiei'!AG4</f>
        <v>Ápolási díj méltányossági jogon</v>
      </c>
      <c r="C34" s="225">
        <f>'2010_2a_mell_eredetiei'!AG59</f>
        <v>0</v>
      </c>
      <c r="D34" s="219"/>
      <c r="E34" s="220"/>
      <c r="F34" s="221"/>
      <c r="G34" s="220"/>
      <c r="H34" s="225">
        <f>'2010_2a_mell_eredetiei'!AG105</f>
        <v>1517.904</v>
      </c>
      <c r="I34" s="219">
        <f>'2010_2a_mell_IIInevesei'!AG105</f>
        <v>1517.904</v>
      </c>
      <c r="J34" s="225">
        <f>'6mell_teljesítési adatok'!AG105</f>
        <v>594</v>
      </c>
      <c r="K34" s="221">
        <f t="shared" si="0"/>
        <v>0.39132909591120385</v>
      </c>
    </row>
    <row r="35" spans="1:11" s="223" customFormat="1" ht="12.75">
      <c r="A35" s="217">
        <f>'2010_2a_mell_eredetiei'!AH3</f>
        <v>882117</v>
      </c>
      <c r="B35" s="218" t="str">
        <f>'2010_2a_mell_eredetiei'!AH4</f>
        <v>rendszeres gyermekvédelmi pénzbeli ellátás</v>
      </c>
      <c r="C35" s="225">
        <f>'2010_2a_mell_eredetiei'!AH59</f>
        <v>1398</v>
      </c>
      <c r="D35" s="219">
        <f>'2010_2a_mell_IIInevesei'!AH59</f>
        <v>1398</v>
      </c>
      <c r="E35" s="228">
        <f>'6mell_teljesítési adatok'!AH59</f>
        <v>771</v>
      </c>
      <c r="F35" s="221">
        <f>E35/D35</f>
        <v>0.5515021459227468</v>
      </c>
      <c r="G35" s="220"/>
      <c r="H35" s="225">
        <f>'2010_2a_mell_eredetiei'!AH105</f>
        <v>3207.225</v>
      </c>
      <c r="I35" s="219">
        <f>'2010_2a_mell_IIInevesei'!AH105</f>
        <v>3207.225</v>
      </c>
      <c r="J35" s="225">
        <f>'6mell_teljesítési adatok'!AH105</f>
        <v>2273</v>
      </c>
      <c r="K35" s="221">
        <f t="shared" si="0"/>
        <v>0.7087123603738434</v>
      </c>
    </row>
    <row r="36" spans="1:11" s="223" customFormat="1" ht="12.75">
      <c r="A36" s="217">
        <f>'2010_2a_mell_eredetiei'!AI3</f>
        <v>882118</v>
      </c>
      <c r="B36" s="218" t="str">
        <f>'2010_2a_mell_eredetiei'!AI4</f>
        <v>kiegészítő gyermekvédelmi támogatás</v>
      </c>
      <c r="C36" s="225">
        <f>'2010_2a_mell_eredetiei'!AI59</f>
        <v>0</v>
      </c>
      <c r="D36" s="219"/>
      <c r="E36" s="220"/>
      <c r="F36" s="221"/>
      <c r="G36" s="220"/>
      <c r="H36" s="225">
        <f>'2010_2a_mell_eredetiei'!AI105</f>
        <v>0</v>
      </c>
      <c r="I36" s="219"/>
      <c r="J36" s="222"/>
      <c r="K36" s="221"/>
    </row>
    <row r="37" spans="1:11" s="223" customFormat="1" ht="12.75">
      <c r="A37" s="217">
        <f>'2010_2a_mell_eredetiei'!AJ3</f>
        <v>882119</v>
      </c>
      <c r="B37" s="218" t="str">
        <f>'2010_2a_mell_eredetiei'!AJ4</f>
        <v>óvodáztatási támogatás</v>
      </c>
      <c r="C37" s="225">
        <f>'2010_2a_mell_eredetiei'!AJ59</f>
        <v>0</v>
      </c>
      <c r="D37" s="219"/>
      <c r="E37" s="220"/>
      <c r="F37" s="221"/>
      <c r="G37" s="220"/>
      <c r="H37" s="225">
        <f>'2010_2a_mell_eredetiei'!AJ105</f>
        <v>0</v>
      </c>
      <c r="I37" s="219"/>
      <c r="J37" s="222"/>
      <c r="K37" s="221"/>
    </row>
    <row r="38" spans="1:11" s="223" customFormat="1" ht="12.75">
      <c r="A38" s="217">
        <f>'2010_2a_mell_eredetiei'!AK3</f>
        <v>882121</v>
      </c>
      <c r="B38" s="218" t="str">
        <f>'2010_2a_mell_eredetiei'!AK4</f>
        <v>helyi eseti lakásfenntartási támogatás</v>
      </c>
      <c r="C38" s="225">
        <f>'2010_2a_mell_eredetiei'!AK59</f>
        <v>0</v>
      </c>
      <c r="D38" s="219"/>
      <c r="E38" s="220"/>
      <c r="F38" s="221"/>
      <c r="G38" s="220"/>
      <c r="H38" s="225">
        <f>'2010_2a_mell_eredetiei'!AK105</f>
        <v>0</v>
      </c>
      <c r="I38" s="219"/>
      <c r="J38" s="222"/>
      <c r="K38" s="221"/>
    </row>
    <row r="39" spans="1:11" s="223" customFormat="1" ht="12.75">
      <c r="A39" s="217">
        <f>'2010_2a_mell_eredetiei'!AL3</f>
        <v>882122</v>
      </c>
      <c r="B39" s="218" t="str">
        <f>'2010_2a_mell_eredetiei'!AL4</f>
        <v>átmeneti segély</v>
      </c>
      <c r="C39" s="225">
        <f>'2010_2a_mell_eredetiei'!AL59</f>
        <v>0</v>
      </c>
      <c r="D39" s="219"/>
      <c r="E39" s="220"/>
      <c r="F39" s="221"/>
      <c r="G39" s="220"/>
      <c r="H39" s="225">
        <f>'2010_2a_mell_eredetiei'!AL105</f>
        <v>675.6</v>
      </c>
      <c r="I39" s="219">
        <f>'2010_2a_mell_IIInevesei'!AL105</f>
        <v>675.6</v>
      </c>
      <c r="J39" s="225">
        <f>'6mell_teljesítési adatok'!AL105</f>
        <v>371</v>
      </c>
      <c r="K39" s="221">
        <f t="shared" si="0"/>
        <v>0.549141503848431</v>
      </c>
    </row>
    <row r="40" spans="1:11" s="223" customFormat="1" ht="12.75">
      <c r="A40" s="217">
        <f>'2010_2a_mell_eredetiei'!AM3</f>
        <v>882123</v>
      </c>
      <c r="B40" s="218" t="str">
        <f>'2010_2a_mell_eredetiei'!AM4</f>
        <v>temetési segély</v>
      </c>
      <c r="C40" s="225">
        <f>'2010_2a_mell_eredetiei'!AM59</f>
        <v>0</v>
      </c>
      <c r="D40" s="219"/>
      <c r="E40" s="220"/>
      <c r="F40" s="221"/>
      <c r="G40" s="220"/>
      <c r="H40" s="225">
        <f>'2010_2a_mell_eredetiei'!AM105</f>
        <v>198</v>
      </c>
      <c r="I40" s="219">
        <f>'2010_2a_mell_IIInevesei'!AM105</f>
        <v>198</v>
      </c>
      <c r="J40" s="225">
        <f>'6mell_teljesítési adatok'!AM105</f>
        <v>105</v>
      </c>
      <c r="K40" s="221">
        <f t="shared" si="0"/>
        <v>0.5303030303030303</v>
      </c>
    </row>
    <row r="41" spans="1:11" s="223" customFormat="1" ht="12.75">
      <c r="A41" s="217">
        <f>'2010_2a_mell_eredetiei'!AN3</f>
        <v>882124</v>
      </c>
      <c r="B41" s="218" t="str">
        <f>'2010_2a_mell_eredetiei'!AN4</f>
        <v>rendkívüli gyermekvédelmi támogatás</v>
      </c>
      <c r="C41" s="225">
        <f>'2010_2a_mell_eredetiei'!AN59</f>
        <v>0</v>
      </c>
      <c r="D41" s="219"/>
      <c r="E41" s="220"/>
      <c r="F41" s="221"/>
      <c r="G41" s="220"/>
      <c r="H41" s="225">
        <f>'2010_2a_mell_eredetiei'!AN105</f>
        <v>153.6</v>
      </c>
      <c r="I41" s="219">
        <f>'2010_2a_mell_IIInevesei'!AN105</f>
        <v>254</v>
      </c>
      <c r="J41" s="225">
        <f>'6mell_teljesítési adatok'!AN105</f>
        <v>219</v>
      </c>
      <c r="K41" s="221">
        <f t="shared" si="0"/>
        <v>0.8622047244094488</v>
      </c>
    </row>
    <row r="42" spans="1:11" s="223" customFormat="1" ht="12.75">
      <c r="A42" s="217">
        <f>'2010_2a_mell_eredetiei'!AO3</f>
        <v>882125</v>
      </c>
      <c r="B42" s="218" t="str">
        <f>'2010_2a_mell_eredetiei'!AO4</f>
        <v>mozgás- korlátozottak közlekedési támogatása</v>
      </c>
      <c r="C42" s="225">
        <f>'2010_2a_mell_eredetiei'!AO59</f>
        <v>0</v>
      </c>
      <c r="D42" s="219"/>
      <c r="E42" s="220"/>
      <c r="F42" s="221"/>
      <c r="G42" s="220"/>
      <c r="H42" s="225">
        <f>'2010_2a_mell_eredetiei'!AO105</f>
        <v>189</v>
      </c>
      <c r="I42" s="219">
        <f>'2010_2a_mell_IIInevesei'!AO105</f>
        <v>189</v>
      </c>
      <c r="J42" s="225">
        <f>'6mell_teljesítési adatok'!AO105</f>
        <v>206</v>
      </c>
      <c r="K42" s="221">
        <f t="shared" si="0"/>
        <v>1.08994708994709</v>
      </c>
    </row>
    <row r="43" spans="1:11" s="223" customFormat="1" ht="12.75">
      <c r="A43" s="217">
        <f>'2010_2a_mell_eredetiei'!AP3</f>
        <v>882129</v>
      </c>
      <c r="B43" s="218" t="str">
        <f>'2010_2a_mell_eredetiei'!AP4</f>
        <v>egyéb eseti pénzbeli ellátások</v>
      </c>
      <c r="C43" s="225">
        <f>'2010_2a_mell_eredetiei'!AP59</f>
        <v>380</v>
      </c>
      <c r="D43" s="219">
        <f>'2010_2a_mell_IIInevesei'!AP59</f>
        <v>380</v>
      </c>
      <c r="E43" s="228">
        <f>'6mell_teljesítési adatok'!AP59</f>
        <v>380</v>
      </c>
      <c r="F43" s="221">
        <f>E43/D43</f>
        <v>1</v>
      </c>
      <c r="G43" s="220"/>
      <c r="H43" s="225">
        <f>'2010_2a_mell_eredetiei'!AP105</f>
        <v>953</v>
      </c>
      <c r="I43" s="219">
        <f>'2010_2a_mell_IIInevesei'!AP105</f>
        <v>953</v>
      </c>
      <c r="J43" s="225">
        <f>'6mell_teljesítési adatok'!AP105</f>
        <v>370</v>
      </c>
      <c r="K43" s="221">
        <f t="shared" si="0"/>
        <v>0.3882476390346275</v>
      </c>
    </row>
    <row r="44" spans="1:11" s="223" customFormat="1" ht="12.75">
      <c r="A44" s="217">
        <f>'2010_2a_mell_eredetiei'!AQ3</f>
        <v>882202</v>
      </c>
      <c r="B44" s="218" t="str">
        <f>'2010_2a_mell_eredetiei'!AQ4</f>
        <v>közgyógyellátás</v>
      </c>
      <c r="C44" s="225">
        <f>'2010_2a_mell_eredetiei'!AQ59</f>
        <v>0</v>
      </c>
      <c r="D44" s="219"/>
      <c r="E44" s="220"/>
      <c r="F44" s="221"/>
      <c r="G44" s="220"/>
      <c r="H44" s="225">
        <f>'2010_2a_mell_eredetiei'!AQ105</f>
        <v>477.59999999999997</v>
      </c>
      <c r="I44" s="219">
        <f>'2010_2a_mell_IIInevesei'!AQ105</f>
        <v>477.59999999999997</v>
      </c>
      <c r="J44" s="225">
        <f>'6mell_teljesítési adatok'!AQ105</f>
        <v>156</v>
      </c>
      <c r="K44" s="221">
        <f t="shared" si="0"/>
        <v>0.32663316582914576</v>
      </c>
    </row>
    <row r="45" spans="1:11" s="223" customFormat="1" ht="12.75">
      <c r="A45" s="217">
        <f>'2010_2a_mell_eredetiei'!AR3</f>
        <v>882203</v>
      </c>
      <c r="B45" s="218" t="str">
        <f>'2010_2a_mell_eredetiei'!AR4</f>
        <v>köztemetés</v>
      </c>
      <c r="C45" s="225">
        <f>'2010_2a_mell_eredetiei'!AR59</f>
        <v>0</v>
      </c>
      <c r="D45" s="219"/>
      <c r="E45" s="220"/>
      <c r="F45" s="221"/>
      <c r="G45" s="220"/>
      <c r="H45" s="225">
        <f>'2010_2a_mell_eredetiei'!AR105</f>
        <v>427.2</v>
      </c>
      <c r="I45" s="219">
        <f>'2010_2a_mell_IIInevesei'!AR105</f>
        <v>427.2</v>
      </c>
      <c r="J45" s="225">
        <f>'6mell_teljesítési adatok'!AR105</f>
        <v>385</v>
      </c>
      <c r="K45" s="221">
        <f t="shared" si="0"/>
        <v>0.9012172284644195</v>
      </c>
    </row>
    <row r="46" spans="1:11" s="223" customFormat="1" ht="12.75">
      <c r="A46" s="217">
        <f>'2010_2a_mell_eredetiei'!AS3</f>
        <v>889921</v>
      </c>
      <c r="B46" s="218" t="str">
        <f>'2010_2a_mell_eredetiei'!AS4</f>
        <v>szociális étkeztetés</v>
      </c>
      <c r="C46" s="225">
        <f>'2010_2a_mell_eredetiei'!AS59</f>
        <v>0</v>
      </c>
      <c r="D46" s="219"/>
      <c r="E46" s="220"/>
      <c r="F46" s="221"/>
      <c r="G46" s="220"/>
      <c r="H46" s="225">
        <f>'2010_2a_mell_eredetiei'!AS105</f>
        <v>823.225</v>
      </c>
      <c r="I46" s="219">
        <f>'2010_2a_mell_IIInevesei'!AS105</f>
        <v>1442</v>
      </c>
      <c r="J46" s="225">
        <f>'6mell_teljesítési adatok'!AS105</f>
        <v>1942</v>
      </c>
      <c r="K46" s="221">
        <f t="shared" si="0"/>
        <v>1.346740638002774</v>
      </c>
    </row>
    <row r="47" spans="1:11" s="223" customFormat="1" ht="12.75">
      <c r="A47" s="217">
        <f>'2010_2a_mell_eredetiei'!AT3</f>
        <v>889928</v>
      </c>
      <c r="B47" s="218" t="str">
        <f>'2010_2a_mell_eredetiei'!AT4</f>
        <v>tanyagondnoki szolgálat</v>
      </c>
      <c r="C47" s="225">
        <f>'2010_2a_mell_eredetiei'!AT59</f>
        <v>0</v>
      </c>
      <c r="D47" s="219"/>
      <c r="E47" s="220"/>
      <c r="F47" s="221"/>
      <c r="G47" s="220"/>
      <c r="H47" s="225">
        <f>'2010_2a_mell_eredetiei'!AT105</f>
        <v>3111.03135</v>
      </c>
      <c r="I47" s="219">
        <f>'2010_2a_mell_IIInevesei'!AT105</f>
        <v>3477</v>
      </c>
      <c r="J47" s="225">
        <f>'6mell_teljesítési adatok'!AT105</f>
        <v>2540</v>
      </c>
      <c r="K47" s="221">
        <f t="shared" si="0"/>
        <v>0.730514811619212</v>
      </c>
    </row>
    <row r="48" spans="1:11" s="223" customFormat="1" ht="12.75" customHeight="1">
      <c r="A48" s="217">
        <f>'2010_2a_mell_eredetiei'!AU3</f>
        <v>889969</v>
      </c>
      <c r="B48" s="218" t="str">
        <f>'2010_2a_mell_eredetiei'!AU4</f>
        <v>egyéb speciális ellátások (születési támogatás)</v>
      </c>
      <c r="C48" s="225">
        <f>'2010_2a_mell_eredetiei'!AU59</f>
        <v>0</v>
      </c>
      <c r="D48" s="219"/>
      <c r="E48" s="220"/>
      <c r="F48" s="221"/>
      <c r="G48" s="220"/>
      <c r="H48" s="225">
        <f>'2010_2a_mell_eredetiei'!AU105</f>
        <v>648</v>
      </c>
      <c r="I48" s="219">
        <f>'2010_2a_mell_IIInevesei'!AU105</f>
        <v>648</v>
      </c>
      <c r="J48" s="225">
        <f>'6mell_teljesítési adatok'!AU105</f>
        <v>330</v>
      </c>
      <c r="K48" s="221">
        <f t="shared" si="0"/>
        <v>0.5092592592592593</v>
      </c>
    </row>
    <row r="49" spans="1:11" s="223" customFormat="1" ht="12.75" customHeight="1">
      <c r="A49" s="217">
        <f>'2010_2a_mell_eredetiei'!AV3</f>
        <v>890301</v>
      </c>
      <c r="B49" s="218" t="str">
        <f>'2010_2a_mell_eredetiei'!AV4</f>
        <v>civil szervezetek működése támogatása</v>
      </c>
      <c r="C49" s="225">
        <f>'2010_2a_mell_eredetiei'!AV59</f>
        <v>0</v>
      </c>
      <c r="D49" s="219"/>
      <c r="E49" s="220"/>
      <c r="F49" s="221"/>
      <c r="G49" s="220"/>
      <c r="H49" s="225">
        <f>'2010_2a_mell_eredetiei'!AV105</f>
        <v>0</v>
      </c>
      <c r="I49" s="219"/>
      <c r="J49" s="222"/>
      <c r="K49" s="221"/>
    </row>
    <row r="50" spans="1:11" s="223" customFormat="1" ht="12.75" customHeight="1">
      <c r="A50" s="217">
        <f>'2010_2a_mell_eredetiei'!AW3</f>
        <v>890441</v>
      </c>
      <c r="B50" s="218" t="str">
        <f>'2010_2a_mell_eredetiei'!AW4</f>
        <v>közcélú foglalkozás</v>
      </c>
      <c r="C50" s="225">
        <f>'2010_2a_mell_eredetiei'!AW59</f>
        <v>0</v>
      </c>
      <c r="D50" s="219"/>
      <c r="E50" s="220"/>
      <c r="F50" s="221"/>
      <c r="G50" s="220"/>
      <c r="H50" s="225">
        <f>'2010_2a_mell_eredetiei'!AW105</f>
        <v>15066.422</v>
      </c>
      <c r="I50" s="219">
        <f>'2010_2a_mell_IIInevesei'!AW105</f>
        <v>15214</v>
      </c>
      <c r="J50" s="225">
        <f>'6mell_teljesítési adatok'!AW105</f>
        <v>5755</v>
      </c>
      <c r="K50" s="221">
        <f t="shared" si="0"/>
        <v>0.37827001446036546</v>
      </c>
    </row>
    <row r="51" spans="1:11" s="223" customFormat="1" ht="12.75" customHeight="1">
      <c r="A51" s="217">
        <f>'2010_2a_mell_eredetiei'!AX3</f>
        <v>890442</v>
      </c>
      <c r="B51" s="218" t="str">
        <f>'2010_2a_mell_eredetiei'!AX4</f>
        <v>közhasznú foglalkozás</v>
      </c>
      <c r="C51" s="225">
        <f>'2010_2a_mell_eredetiei'!AX59</f>
        <v>0</v>
      </c>
      <c r="D51" s="219"/>
      <c r="E51" s="220"/>
      <c r="F51" s="221"/>
      <c r="G51" s="220"/>
      <c r="H51" s="225">
        <f>'2010_2a_mell_eredetiei'!AX105</f>
        <v>914.731</v>
      </c>
      <c r="I51" s="219">
        <f>'2010_2a_mell_IIInevesei'!AX105</f>
        <v>1838</v>
      </c>
      <c r="J51" s="225">
        <f>'6mell_teljesítési adatok'!AX105</f>
        <v>1521</v>
      </c>
      <c r="K51" s="221">
        <f t="shared" si="0"/>
        <v>0.8275299238302503</v>
      </c>
    </row>
    <row r="52" spans="1:11" s="223" customFormat="1" ht="12.75" customHeight="1">
      <c r="A52" s="217">
        <f>'2010_2a_mell_eredetiei'!AY3</f>
        <v>910123</v>
      </c>
      <c r="B52" s="218" t="str">
        <f>'2010_2a_mell_eredetiei'!AY4</f>
        <v>könyvtári szolgáltatások</v>
      </c>
      <c r="C52" s="225">
        <f>'2010_2a_mell_eredetiei'!AY59</f>
        <v>0</v>
      </c>
      <c r="D52" s="219"/>
      <c r="E52" s="220"/>
      <c r="F52" s="221"/>
      <c r="G52" s="220"/>
      <c r="H52" s="225">
        <f>'2010_2a_mell_eredetiei'!AY105</f>
        <v>0</v>
      </c>
      <c r="I52" s="219"/>
      <c r="J52" s="222"/>
      <c r="K52" s="221"/>
    </row>
    <row r="53" spans="1:11" s="223" customFormat="1" ht="12.75" customHeight="1">
      <c r="A53" s="224">
        <f>'2010_2a_mell_eredetiei'!AZ3</f>
        <v>910501</v>
      </c>
      <c r="B53" s="218" t="str">
        <f>'2010_2a_mell_eredetiei'!AZ4</f>
        <v>közművelődési tevékenységek és támogatásuk</v>
      </c>
      <c r="C53" s="225">
        <f>'2010_2a_mell_eredetiei'!AZ59</f>
        <v>0</v>
      </c>
      <c r="D53" s="219"/>
      <c r="E53" s="220"/>
      <c r="F53" s="221"/>
      <c r="G53" s="220"/>
      <c r="H53" s="225">
        <f>'2010_2a_mell_eredetiei'!AZ105</f>
        <v>0</v>
      </c>
      <c r="I53" s="219"/>
      <c r="J53" s="222"/>
      <c r="K53" s="221"/>
    </row>
    <row r="54" spans="1:11" s="223" customFormat="1" ht="12.75" customHeight="1">
      <c r="A54" s="217">
        <f>'2010_2a_mell_eredetiei'!BA3</f>
        <v>910502</v>
      </c>
      <c r="B54" s="218" t="str">
        <f>'2010_2a_mell_eredetiei'!BA4</f>
        <v>közösségi színterek működtetése</v>
      </c>
      <c r="C54" s="225">
        <f>'2010_2a_mell_eredetiei'!BA59</f>
        <v>285</v>
      </c>
      <c r="D54" s="219">
        <f>'2010_2a_mell_IIInevesei'!BA59</f>
        <v>285</v>
      </c>
      <c r="E54" s="228">
        <f>'6mell_teljesítési adatok'!BA59</f>
        <v>316</v>
      </c>
      <c r="F54" s="221">
        <f>E54/D54</f>
        <v>1.1087719298245613</v>
      </c>
      <c r="G54" s="220"/>
      <c r="H54" s="225">
        <f>'2010_2a_mell_eredetiei'!BA105</f>
        <v>7132.513340000001</v>
      </c>
      <c r="I54" s="219">
        <f>'2010_2a_mell_IIInevesei'!BA105</f>
        <v>7655</v>
      </c>
      <c r="J54" s="225">
        <f>'6mell_teljesítési adatok'!BA105</f>
        <v>4947</v>
      </c>
      <c r="K54" s="221">
        <f t="shared" si="0"/>
        <v>0.6462442847811888</v>
      </c>
    </row>
    <row r="55" spans="1:11" s="223" customFormat="1" ht="12.75" customHeight="1">
      <c r="A55" s="224">
        <f>'2010_2a_mell_eredetiei'!BB3</f>
        <v>960302</v>
      </c>
      <c r="B55" s="218" t="str">
        <f>'2010_2a_mell_eredetiei'!BB4</f>
        <v>köztemető fenntartás és működtetés</v>
      </c>
      <c r="C55" s="225">
        <f>'2010_2a_mell_eredetiei'!BB59</f>
        <v>451.2</v>
      </c>
      <c r="D55" s="219">
        <f>'2010_2a_mell_IIInevesei'!BB59</f>
        <v>451.2</v>
      </c>
      <c r="E55" s="228">
        <f>'6mell_teljesítési adatok'!BB59</f>
        <v>363</v>
      </c>
      <c r="F55" s="221">
        <f>E55/D55</f>
        <v>0.8045212765957447</v>
      </c>
      <c r="G55" s="220"/>
      <c r="H55" s="225">
        <f>'2010_2a_mell_eredetiei'!BB105</f>
        <v>612.5</v>
      </c>
      <c r="I55" s="219">
        <f>'2010_2a_mell_IIInevesei'!BB105</f>
        <v>770.5</v>
      </c>
      <c r="J55" s="225">
        <f>'6mell_teljesítési adatok'!BB105</f>
        <v>368</v>
      </c>
      <c r="K55" s="221">
        <f t="shared" si="0"/>
        <v>0.47761194029850745</v>
      </c>
    </row>
    <row r="56" spans="1:11" s="223" customFormat="1" ht="12.75">
      <c r="A56" s="217"/>
      <c r="B56" s="226" t="s">
        <v>278</v>
      </c>
      <c r="C56" s="222"/>
      <c r="D56" s="227"/>
      <c r="E56" s="332">
        <f>1_melléklet_bevételek!M60</f>
        <v>-8945</v>
      </c>
      <c r="F56" s="221"/>
      <c r="G56" s="220"/>
      <c r="H56" s="222"/>
      <c r="I56" s="227"/>
      <c r="J56" s="333">
        <f>2_melléklet_kiadások!M35</f>
        <v>610</v>
      </c>
      <c r="K56" s="221"/>
    </row>
    <row r="57" spans="1:12" s="223" customFormat="1" ht="12.75">
      <c r="A57" s="384" t="s">
        <v>228</v>
      </c>
      <c r="B57" s="384"/>
      <c r="C57" s="229">
        <f>SUM(C8:C56)</f>
        <v>593287.334</v>
      </c>
      <c r="D57" s="229">
        <f>SUM(D8:D56)</f>
        <v>598319.7949999999</v>
      </c>
      <c r="E57" s="229">
        <f>SUM(E8:E56)</f>
        <v>414490</v>
      </c>
      <c r="F57" s="230">
        <f>E57/D57</f>
        <v>0.6927566218998321</v>
      </c>
      <c r="G57" s="229">
        <f>SUM(G8:G56)</f>
        <v>0</v>
      </c>
      <c r="H57" s="229">
        <f>SUM(H8:H56)</f>
        <v>522489.3851189131</v>
      </c>
      <c r="I57" s="229">
        <f>SUM(I8:I56)</f>
        <v>539517.0809999999</v>
      </c>
      <c r="J57" s="229">
        <f>SUM(J8:J56)</f>
        <v>293427</v>
      </c>
      <c r="K57" s="230">
        <f>J57/I57</f>
        <v>0.5438697129961675</v>
      </c>
      <c r="L57" s="216"/>
    </row>
    <row r="58" spans="1:12" s="223" customFormat="1" ht="12.75">
      <c r="A58" s="385"/>
      <c r="B58" s="386"/>
      <c r="C58" s="386"/>
      <c r="D58" s="386"/>
      <c r="E58" s="386"/>
      <c r="F58" s="386"/>
      <c r="G58" s="386"/>
      <c r="H58" s="386"/>
      <c r="I58" s="386"/>
      <c r="J58" s="386"/>
      <c r="K58" s="387"/>
      <c r="L58" s="216"/>
    </row>
    <row r="59" spans="1:11" s="223" customFormat="1" ht="12.75">
      <c r="A59" s="217">
        <f>'2010_2a_mell_eredetiei'!Y3</f>
        <v>841908</v>
      </c>
      <c r="B59" s="388" t="s">
        <v>226</v>
      </c>
      <c r="C59" s="389"/>
      <c r="D59" s="389"/>
      <c r="E59" s="389"/>
      <c r="F59" s="390"/>
      <c r="G59" s="220"/>
      <c r="H59" s="225">
        <f>'2010_2a_mell_eredetiei'!BF102</f>
        <v>12002.809179999998</v>
      </c>
      <c r="I59" s="225">
        <f>'2010_2a_mell_IIInevesei'!BF102</f>
        <v>2846</v>
      </c>
      <c r="J59" s="222"/>
      <c r="K59" s="221">
        <f t="shared" si="0"/>
        <v>0</v>
      </c>
    </row>
    <row r="60" spans="1:11" s="223" customFormat="1" ht="12.75">
      <c r="A60" s="217">
        <v>841908</v>
      </c>
      <c r="B60" s="381" t="s">
        <v>227</v>
      </c>
      <c r="C60" s="382"/>
      <c r="D60" s="382"/>
      <c r="E60" s="382"/>
      <c r="F60" s="383"/>
      <c r="G60" s="220"/>
      <c r="H60" s="225">
        <f>'2010_2a_mell_eredetiei'!BF103</f>
        <v>16163</v>
      </c>
      <c r="I60" s="219">
        <f>'2010_2a_mell_IIInevesei'!BF103</f>
        <v>9434</v>
      </c>
      <c r="J60" s="222"/>
      <c r="K60" s="221">
        <f t="shared" si="0"/>
        <v>0</v>
      </c>
    </row>
    <row r="63" spans="1:7" s="223" customFormat="1" ht="12.75">
      <c r="A63" s="231"/>
      <c r="B63" s="232" t="s">
        <v>69</v>
      </c>
      <c r="C63" s="232" t="s">
        <v>229</v>
      </c>
      <c r="D63" s="232"/>
      <c r="E63" s="233"/>
      <c r="F63" s="233"/>
      <c r="G63" s="233"/>
    </row>
    <row r="64" spans="1:7" s="223" customFormat="1" ht="12.75">
      <c r="A64" s="231"/>
      <c r="B64" s="232"/>
      <c r="C64" s="232"/>
      <c r="E64" s="233"/>
      <c r="F64" s="233"/>
      <c r="G64" s="233"/>
    </row>
    <row r="65" spans="1:7" s="223" customFormat="1" ht="12.75">
      <c r="A65" s="231"/>
      <c r="B65" s="232"/>
      <c r="C65" s="232"/>
      <c r="D65" s="232"/>
      <c r="E65" s="233"/>
      <c r="F65" s="233"/>
      <c r="G65" s="233"/>
    </row>
    <row r="66" spans="1:7" s="223" customFormat="1" ht="12.75">
      <c r="A66" s="231"/>
      <c r="B66" s="232"/>
      <c r="C66" s="232"/>
      <c r="E66" s="233"/>
      <c r="F66" s="233"/>
      <c r="G66" s="233"/>
    </row>
    <row r="67" spans="1:7" s="223" customFormat="1" ht="12.75">
      <c r="A67" s="231"/>
      <c r="B67" s="232"/>
      <c r="C67" s="232"/>
      <c r="D67" s="232"/>
      <c r="E67" s="233"/>
      <c r="F67" s="233"/>
      <c r="G67" s="233"/>
    </row>
    <row r="68" spans="1:7" s="223" customFormat="1" ht="12.75">
      <c r="A68" s="231"/>
      <c r="B68" s="232"/>
      <c r="C68" s="232"/>
      <c r="D68" s="232"/>
      <c r="E68" s="233"/>
      <c r="F68" s="233"/>
      <c r="G68" s="233"/>
    </row>
    <row r="69" spans="1:7" s="223" customFormat="1" ht="12.75">
      <c r="A69" s="231"/>
      <c r="B69" s="232"/>
      <c r="C69" s="232"/>
      <c r="D69" s="232"/>
      <c r="E69" s="233"/>
      <c r="F69" s="233"/>
      <c r="G69" s="233"/>
    </row>
    <row r="70" spans="1:7" s="223" customFormat="1" ht="12.75">
      <c r="A70" s="231"/>
      <c r="B70" s="232"/>
      <c r="C70" s="232"/>
      <c r="D70" s="232"/>
      <c r="E70" s="233"/>
      <c r="F70" s="233"/>
      <c r="G70" s="233"/>
    </row>
    <row r="71" spans="1:7" s="223" customFormat="1" ht="12.75">
      <c r="A71" s="231"/>
      <c r="B71" s="232"/>
      <c r="C71" s="232"/>
      <c r="D71" s="232"/>
      <c r="E71" s="233"/>
      <c r="F71" s="233"/>
      <c r="G71" s="233"/>
    </row>
    <row r="72" spans="1:7" s="223" customFormat="1" ht="12.75">
      <c r="A72" s="231"/>
      <c r="B72" s="232"/>
      <c r="C72" s="232"/>
      <c r="D72" s="232"/>
      <c r="E72" s="233"/>
      <c r="F72" s="233"/>
      <c r="G72" s="233"/>
    </row>
    <row r="73" spans="1:7" s="223" customFormat="1" ht="12.75">
      <c r="A73" s="231"/>
      <c r="B73" s="232"/>
      <c r="C73" s="232"/>
      <c r="D73" s="232"/>
      <c r="E73" s="233"/>
      <c r="F73" s="233"/>
      <c r="G73" s="233"/>
    </row>
    <row r="74" spans="1:7" s="223" customFormat="1" ht="12.75">
      <c r="A74" s="231"/>
      <c r="B74" s="232"/>
      <c r="C74" s="232"/>
      <c r="D74" s="232"/>
      <c r="E74" s="233"/>
      <c r="F74" s="233"/>
      <c r="G74" s="233"/>
    </row>
    <row r="75" spans="1:7" s="223" customFormat="1" ht="12.75">
      <c r="A75" s="231"/>
      <c r="B75" s="232"/>
      <c r="C75" s="232"/>
      <c r="D75" s="232"/>
      <c r="E75" s="233"/>
      <c r="F75" s="233"/>
      <c r="G75" s="233"/>
    </row>
    <row r="76" spans="1:7" s="223" customFormat="1" ht="12.75">
      <c r="A76" s="231"/>
      <c r="B76" s="232"/>
      <c r="C76" s="232"/>
      <c r="D76" s="232"/>
      <c r="E76" s="233"/>
      <c r="F76" s="233"/>
      <c r="G76" s="233"/>
    </row>
    <row r="77" spans="1:7" s="223" customFormat="1" ht="12.75">
      <c r="A77" s="231"/>
      <c r="B77" s="232"/>
      <c r="C77" s="232"/>
      <c r="D77" s="232"/>
      <c r="E77" s="233"/>
      <c r="F77" s="233"/>
      <c r="G77" s="233"/>
    </row>
    <row r="78" spans="1:7" s="223" customFormat="1" ht="12.75">
      <c r="A78" s="231"/>
      <c r="B78" s="232"/>
      <c r="C78" s="232"/>
      <c r="D78" s="232"/>
      <c r="E78" s="233"/>
      <c r="F78" s="233"/>
      <c r="G78" s="233"/>
    </row>
    <row r="79" spans="5:6" ht="12.75">
      <c r="E79" s="234"/>
      <c r="F79" s="234"/>
    </row>
    <row r="80" spans="5:6" ht="12.75">
      <c r="E80" s="234"/>
      <c r="F80" s="234"/>
    </row>
    <row r="81" spans="5:6" ht="12.75">
      <c r="E81" s="234"/>
      <c r="F81" s="234"/>
    </row>
    <row r="82" spans="5:6" ht="12.75">
      <c r="E82" s="234"/>
      <c r="F82" s="234"/>
    </row>
    <row r="83" spans="5:6" ht="12.75">
      <c r="E83" s="234"/>
      <c r="F83" s="234"/>
    </row>
    <row r="84" spans="5:6" ht="12.75">
      <c r="E84" s="234"/>
      <c r="F84" s="234"/>
    </row>
    <row r="85" spans="5:6" ht="12.75">
      <c r="E85" s="234"/>
      <c r="F85" s="234"/>
    </row>
    <row r="86" spans="5:6" ht="12.75">
      <c r="E86" s="234"/>
      <c r="F86" s="234"/>
    </row>
    <row r="87" spans="5:6" ht="12.75">
      <c r="E87" s="234"/>
      <c r="F87" s="234"/>
    </row>
    <row r="88" spans="5:6" ht="12.75">
      <c r="E88" s="234"/>
      <c r="F88" s="234"/>
    </row>
    <row r="89" spans="5:6" ht="12.75">
      <c r="E89" s="234"/>
      <c r="F89" s="234"/>
    </row>
    <row r="90" spans="5:6" ht="12.75">
      <c r="E90" s="234"/>
      <c r="F90" s="234"/>
    </row>
    <row r="91" spans="5:6" ht="12.75">
      <c r="E91" s="234"/>
      <c r="F91" s="234"/>
    </row>
    <row r="92" spans="1:256" s="234" customFormat="1" ht="12.75">
      <c r="A92" s="209"/>
      <c r="B92" s="210"/>
      <c r="C92" s="210"/>
      <c r="D92" s="210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5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  <c r="DT92" s="205"/>
      <c r="DU92" s="205"/>
      <c r="DV92" s="205"/>
      <c r="DW92" s="205"/>
      <c r="DX92" s="205"/>
      <c r="DY92" s="205"/>
      <c r="DZ92" s="205"/>
      <c r="EA92" s="205"/>
      <c r="EB92" s="205"/>
      <c r="EC92" s="205"/>
      <c r="ED92" s="205"/>
      <c r="EE92" s="205"/>
      <c r="EF92" s="205"/>
      <c r="EG92" s="205"/>
      <c r="EH92" s="205"/>
      <c r="EI92" s="205"/>
      <c r="EJ92" s="205"/>
      <c r="EK92" s="205"/>
      <c r="EL92" s="205"/>
      <c r="EM92" s="205"/>
      <c r="EN92" s="205"/>
      <c r="EO92" s="205"/>
      <c r="EP92" s="205"/>
      <c r="EQ92" s="205"/>
      <c r="ER92" s="205"/>
      <c r="ES92" s="205"/>
      <c r="ET92" s="205"/>
      <c r="EU92" s="205"/>
      <c r="EV92" s="205"/>
      <c r="EW92" s="205"/>
      <c r="EX92" s="205"/>
      <c r="EY92" s="205"/>
      <c r="EZ92" s="205"/>
      <c r="FA92" s="205"/>
      <c r="FB92" s="205"/>
      <c r="FC92" s="205"/>
      <c r="FD92" s="205"/>
      <c r="FE92" s="205"/>
      <c r="FF92" s="205"/>
      <c r="FG92" s="205"/>
      <c r="FH92" s="205"/>
      <c r="FI92" s="205"/>
      <c r="FJ92" s="205"/>
      <c r="FK92" s="205"/>
      <c r="FL92" s="205"/>
      <c r="FM92" s="205"/>
      <c r="FN92" s="205"/>
      <c r="FO92" s="205"/>
      <c r="FP92" s="205"/>
      <c r="FQ92" s="205"/>
      <c r="FR92" s="205"/>
      <c r="FS92" s="205"/>
      <c r="FT92" s="205"/>
      <c r="FU92" s="205"/>
      <c r="FV92" s="205"/>
      <c r="FW92" s="205"/>
      <c r="FX92" s="205"/>
      <c r="FY92" s="205"/>
      <c r="FZ92" s="205"/>
      <c r="GA92" s="205"/>
      <c r="GB92" s="205"/>
      <c r="GC92" s="205"/>
      <c r="GD92" s="205"/>
      <c r="GE92" s="205"/>
      <c r="GF92" s="205"/>
      <c r="GG92" s="205"/>
      <c r="GH92" s="205"/>
      <c r="GI92" s="205"/>
      <c r="GJ92" s="205"/>
      <c r="GK92" s="205"/>
      <c r="GL92" s="205"/>
      <c r="GM92" s="205"/>
      <c r="GN92" s="205"/>
      <c r="GO92" s="205"/>
      <c r="GP92" s="205"/>
      <c r="GQ92" s="205"/>
      <c r="GR92" s="205"/>
      <c r="GS92" s="205"/>
      <c r="GT92" s="205"/>
      <c r="GU92" s="205"/>
      <c r="GV92" s="205"/>
      <c r="GW92" s="205"/>
      <c r="GX92" s="205"/>
      <c r="GY92" s="205"/>
      <c r="GZ92" s="205"/>
      <c r="HA92" s="205"/>
      <c r="HB92" s="205"/>
      <c r="HC92" s="205"/>
      <c r="HD92" s="205"/>
      <c r="HE92" s="205"/>
      <c r="HF92" s="205"/>
      <c r="HG92" s="205"/>
      <c r="HH92" s="205"/>
      <c r="HI92" s="205"/>
      <c r="HJ92" s="205"/>
      <c r="HK92" s="205"/>
      <c r="HL92" s="205"/>
      <c r="HM92" s="205"/>
      <c r="HN92" s="205"/>
      <c r="HO92" s="205"/>
      <c r="HP92" s="205"/>
      <c r="HQ92" s="205"/>
      <c r="HR92" s="205"/>
      <c r="HS92" s="205"/>
      <c r="HT92" s="205"/>
      <c r="HU92" s="205"/>
      <c r="HV92" s="205"/>
      <c r="HW92" s="205"/>
      <c r="HX92" s="205"/>
      <c r="HY92" s="205"/>
      <c r="HZ92" s="205"/>
      <c r="IA92" s="205"/>
      <c r="IB92" s="205"/>
      <c r="IC92" s="205"/>
      <c r="ID92" s="205"/>
      <c r="IE92" s="205"/>
      <c r="IF92" s="205"/>
      <c r="IG92" s="205"/>
      <c r="IH92" s="205"/>
      <c r="II92" s="205"/>
      <c r="IJ92" s="205"/>
      <c r="IK92" s="205"/>
      <c r="IL92" s="205"/>
      <c r="IM92" s="205"/>
      <c r="IN92" s="205"/>
      <c r="IO92" s="205"/>
      <c r="IP92" s="205"/>
      <c r="IQ92" s="205"/>
      <c r="IR92" s="205"/>
      <c r="IS92" s="205"/>
      <c r="IT92" s="205"/>
      <c r="IU92" s="205"/>
      <c r="IV92" s="205"/>
    </row>
    <row r="93" spans="1:256" s="234" customFormat="1" ht="12.75">
      <c r="A93" s="209"/>
      <c r="B93" s="210"/>
      <c r="C93" s="210"/>
      <c r="D93" s="210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05"/>
      <c r="BO93" s="205"/>
      <c r="BP93" s="205"/>
      <c r="BQ93" s="205"/>
      <c r="BR93" s="205"/>
      <c r="BS93" s="205"/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5"/>
      <c r="DU93" s="205"/>
      <c r="DV93" s="205"/>
      <c r="DW93" s="205"/>
      <c r="DX93" s="205"/>
      <c r="DY93" s="205"/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205"/>
      <c r="EM93" s="205"/>
      <c r="EN93" s="205"/>
      <c r="EO93" s="205"/>
      <c r="EP93" s="205"/>
      <c r="EQ93" s="205"/>
      <c r="ER93" s="205"/>
      <c r="ES93" s="205"/>
      <c r="ET93" s="205"/>
      <c r="EU93" s="205"/>
      <c r="EV93" s="205"/>
      <c r="EW93" s="205"/>
      <c r="EX93" s="205"/>
      <c r="EY93" s="205"/>
      <c r="EZ93" s="205"/>
      <c r="FA93" s="205"/>
      <c r="FB93" s="205"/>
      <c r="FC93" s="205"/>
      <c r="FD93" s="205"/>
      <c r="FE93" s="205"/>
      <c r="FF93" s="205"/>
      <c r="FG93" s="205"/>
      <c r="FH93" s="205"/>
      <c r="FI93" s="205"/>
      <c r="FJ93" s="205"/>
      <c r="FK93" s="205"/>
      <c r="FL93" s="205"/>
      <c r="FM93" s="205"/>
      <c r="FN93" s="205"/>
      <c r="FO93" s="205"/>
      <c r="FP93" s="205"/>
      <c r="FQ93" s="205"/>
      <c r="FR93" s="205"/>
      <c r="FS93" s="205"/>
      <c r="FT93" s="205"/>
      <c r="FU93" s="205"/>
      <c r="FV93" s="205"/>
      <c r="FW93" s="205"/>
      <c r="FX93" s="205"/>
      <c r="FY93" s="205"/>
      <c r="FZ93" s="205"/>
      <c r="GA93" s="205"/>
      <c r="GB93" s="205"/>
      <c r="GC93" s="205"/>
      <c r="GD93" s="205"/>
      <c r="GE93" s="205"/>
      <c r="GF93" s="205"/>
      <c r="GG93" s="205"/>
      <c r="GH93" s="205"/>
      <c r="GI93" s="205"/>
      <c r="GJ93" s="205"/>
      <c r="GK93" s="205"/>
      <c r="GL93" s="205"/>
      <c r="GM93" s="205"/>
      <c r="GN93" s="205"/>
      <c r="GO93" s="205"/>
      <c r="GP93" s="205"/>
      <c r="GQ93" s="205"/>
      <c r="GR93" s="205"/>
      <c r="GS93" s="205"/>
      <c r="GT93" s="205"/>
      <c r="GU93" s="205"/>
      <c r="GV93" s="205"/>
      <c r="GW93" s="205"/>
      <c r="GX93" s="205"/>
      <c r="GY93" s="205"/>
      <c r="GZ93" s="205"/>
      <c r="HA93" s="205"/>
      <c r="HB93" s="205"/>
      <c r="HC93" s="205"/>
      <c r="HD93" s="205"/>
      <c r="HE93" s="205"/>
      <c r="HF93" s="205"/>
      <c r="HG93" s="205"/>
      <c r="HH93" s="205"/>
      <c r="HI93" s="205"/>
      <c r="HJ93" s="205"/>
      <c r="HK93" s="205"/>
      <c r="HL93" s="205"/>
      <c r="HM93" s="205"/>
      <c r="HN93" s="205"/>
      <c r="HO93" s="205"/>
      <c r="HP93" s="205"/>
      <c r="HQ93" s="205"/>
      <c r="HR93" s="205"/>
      <c r="HS93" s="205"/>
      <c r="HT93" s="205"/>
      <c r="HU93" s="205"/>
      <c r="HV93" s="205"/>
      <c r="HW93" s="205"/>
      <c r="HX93" s="205"/>
      <c r="HY93" s="205"/>
      <c r="HZ93" s="205"/>
      <c r="IA93" s="205"/>
      <c r="IB93" s="205"/>
      <c r="IC93" s="205"/>
      <c r="ID93" s="205"/>
      <c r="IE93" s="205"/>
      <c r="IF93" s="205"/>
      <c r="IG93" s="205"/>
      <c r="IH93" s="205"/>
      <c r="II93" s="205"/>
      <c r="IJ93" s="205"/>
      <c r="IK93" s="205"/>
      <c r="IL93" s="205"/>
      <c r="IM93" s="205"/>
      <c r="IN93" s="205"/>
      <c r="IO93" s="205"/>
      <c r="IP93" s="205"/>
      <c r="IQ93" s="205"/>
      <c r="IR93" s="205"/>
      <c r="IS93" s="205"/>
      <c r="IT93" s="205"/>
      <c r="IU93" s="205"/>
      <c r="IV93" s="205"/>
    </row>
    <row r="94" spans="1:256" s="234" customFormat="1" ht="12.75">
      <c r="A94" s="209"/>
      <c r="B94" s="210"/>
      <c r="C94" s="210"/>
      <c r="D94" s="210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05"/>
      <c r="BO94" s="205"/>
      <c r="BP94" s="205"/>
      <c r="BQ94" s="205"/>
      <c r="BR94" s="205"/>
      <c r="BS94" s="205"/>
      <c r="BT94" s="205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5"/>
      <c r="CL94" s="205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5"/>
      <c r="DE94" s="205"/>
      <c r="DF94" s="205"/>
      <c r="DG94" s="205"/>
      <c r="DH94" s="205"/>
      <c r="DI94" s="205"/>
      <c r="DJ94" s="205"/>
      <c r="DK94" s="205"/>
      <c r="DL94" s="205"/>
      <c r="DM94" s="205"/>
      <c r="DN94" s="205"/>
      <c r="DO94" s="205"/>
      <c r="DP94" s="205"/>
      <c r="DQ94" s="205"/>
      <c r="DR94" s="205"/>
      <c r="DS94" s="205"/>
      <c r="DT94" s="205"/>
      <c r="DU94" s="205"/>
      <c r="DV94" s="205"/>
      <c r="DW94" s="205"/>
      <c r="DX94" s="205"/>
      <c r="DY94" s="205"/>
      <c r="DZ94" s="205"/>
      <c r="EA94" s="205"/>
      <c r="EB94" s="205"/>
      <c r="EC94" s="205"/>
      <c r="ED94" s="205"/>
      <c r="EE94" s="205"/>
      <c r="EF94" s="205"/>
      <c r="EG94" s="205"/>
      <c r="EH94" s="205"/>
      <c r="EI94" s="205"/>
      <c r="EJ94" s="205"/>
      <c r="EK94" s="205"/>
      <c r="EL94" s="205"/>
      <c r="EM94" s="205"/>
      <c r="EN94" s="205"/>
      <c r="EO94" s="205"/>
      <c r="EP94" s="205"/>
      <c r="EQ94" s="205"/>
      <c r="ER94" s="205"/>
      <c r="ES94" s="205"/>
      <c r="ET94" s="205"/>
      <c r="EU94" s="205"/>
      <c r="EV94" s="205"/>
      <c r="EW94" s="205"/>
      <c r="EX94" s="205"/>
      <c r="EY94" s="205"/>
      <c r="EZ94" s="205"/>
      <c r="FA94" s="205"/>
      <c r="FB94" s="205"/>
      <c r="FC94" s="205"/>
      <c r="FD94" s="205"/>
      <c r="FE94" s="205"/>
      <c r="FF94" s="205"/>
      <c r="FG94" s="205"/>
      <c r="FH94" s="205"/>
      <c r="FI94" s="205"/>
      <c r="FJ94" s="205"/>
      <c r="FK94" s="205"/>
      <c r="FL94" s="205"/>
      <c r="FM94" s="205"/>
      <c r="FN94" s="205"/>
      <c r="FO94" s="205"/>
      <c r="FP94" s="205"/>
      <c r="FQ94" s="205"/>
      <c r="FR94" s="205"/>
      <c r="FS94" s="205"/>
      <c r="FT94" s="205"/>
      <c r="FU94" s="205"/>
      <c r="FV94" s="205"/>
      <c r="FW94" s="205"/>
      <c r="FX94" s="205"/>
      <c r="FY94" s="205"/>
      <c r="FZ94" s="205"/>
      <c r="GA94" s="205"/>
      <c r="GB94" s="205"/>
      <c r="GC94" s="205"/>
      <c r="GD94" s="205"/>
      <c r="GE94" s="205"/>
      <c r="GF94" s="205"/>
      <c r="GG94" s="205"/>
      <c r="GH94" s="205"/>
      <c r="GI94" s="205"/>
      <c r="GJ94" s="205"/>
      <c r="GK94" s="205"/>
      <c r="GL94" s="205"/>
      <c r="GM94" s="205"/>
      <c r="GN94" s="205"/>
      <c r="GO94" s="205"/>
      <c r="GP94" s="205"/>
      <c r="GQ94" s="205"/>
      <c r="GR94" s="205"/>
      <c r="GS94" s="205"/>
      <c r="GT94" s="205"/>
      <c r="GU94" s="205"/>
      <c r="GV94" s="205"/>
      <c r="GW94" s="205"/>
      <c r="GX94" s="205"/>
      <c r="GY94" s="205"/>
      <c r="GZ94" s="205"/>
      <c r="HA94" s="205"/>
      <c r="HB94" s="205"/>
      <c r="HC94" s="205"/>
      <c r="HD94" s="205"/>
      <c r="HE94" s="205"/>
      <c r="HF94" s="205"/>
      <c r="HG94" s="205"/>
      <c r="HH94" s="205"/>
      <c r="HI94" s="205"/>
      <c r="HJ94" s="205"/>
      <c r="HK94" s="205"/>
      <c r="HL94" s="205"/>
      <c r="HM94" s="205"/>
      <c r="HN94" s="205"/>
      <c r="HO94" s="205"/>
      <c r="HP94" s="205"/>
      <c r="HQ94" s="205"/>
      <c r="HR94" s="205"/>
      <c r="HS94" s="205"/>
      <c r="HT94" s="205"/>
      <c r="HU94" s="205"/>
      <c r="HV94" s="205"/>
      <c r="HW94" s="205"/>
      <c r="HX94" s="205"/>
      <c r="HY94" s="205"/>
      <c r="HZ94" s="205"/>
      <c r="IA94" s="205"/>
      <c r="IB94" s="205"/>
      <c r="IC94" s="205"/>
      <c r="ID94" s="205"/>
      <c r="IE94" s="205"/>
      <c r="IF94" s="205"/>
      <c r="IG94" s="205"/>
      <c r="IH94" s="205"/>
      <c r="II94" s="205"/>
      <c r="IJ94" s="205"/>
      <c r="IK94" s="205"/>
      <c r="IL94" s="205"/>
      <c r="IM94" s="205"/>
      <c r="IN94" s="205"/>
      <c r="IO94" s="205"/>
      <c r="IP94" s="205"/>
      <c r="IQ94" s="205"/>
      <c r="IR94" s="205"/>
      <c r="IS94" s="205"/>
      <c r="IT94" s="205"/>
      <c r="IU94" s="205"/>
      <c r="IV94" s="205"/>
    </row>
    <row r="95" spans="1:256" s="234" customFormat="1" ht="12.75">
      <c r="A95" s="209"/>
      <c r="B95" s="210"/>
      <c r="C95" s="210"/>
      <c r="D95" s="210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5"/>
      <c r="BT95" s="205"/>
      <c r="BU95" s="205"/>
      <c r="BV95" s="205"/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5"/>
      <c r="CL95" s="205"/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5"/>
      <c r="DD95" s="205"/>
      <c r="DE95" s="205"/>
      <c r="DF95" s="205"/>
      <c r="DG95" s="205"/>
      <c r="DH95" s="205"/>
      <c r="DI95" s="205"/>
      <c r="DJ95" s="205"/>
      <c r="DK95" s="205"/>
      <c r="DL95" s="205"/>
      <c r="DM95" s="205"/>
      <c r="DN95" s="205"/>
      <c r="DO95" s="205"/>
      <c r="DP95" s="205"/>
      <c r="DQ95" s="205"/>
      <c r="DR95" s="205"/>
      <c r="DS95" s="205"/>
      <c r="DT95" s="205"/>
      <c r="DU95" s="205"/>
      <c r="DV95" s="205"/>
      <c r="DW95" s="205"/>
      <c r="DX95" s="205"/>
      <c r="DY95" s="205"/>
      <c r="DZ95" s="205"/>
      <c r="EA95" s="205"/>
      <c r="EB95" s="205"/>
      <c r="EC95" s="205"/>
      <c r="ED95" s="205"/>
      <c r="EE95" s="205"/>
      <c r="EF95" s="205"/>
      <c r="EG95" s="205"/>
      <c r="EH95" s="205"/>
      <c r="EI95" s="205"/>
      <c r="EJ95" s="205"/>
      <c r="EK95" s="205"/>
      <c r="EL95" s="205"/>
      <c r="EM95" s="205"/>
      <c r="EN95" s="205"/>
      <c r="EO95" s="205"/>
      <c r="EP95" s="205"/>
      <c r="EQ95" s="205"/>
      <c r="ER95" s="205"/>
      <c r="ES95" s="205"/>
      <c r="ET95" s="205"/>
      <c r="EU95" s="205"/>
      <c r="EV95" s="205"/>
      <c r="EW95" s="205"/>
      <c r="EX95" s="205"/>
      <c r="EY95" s="205"/>
      <c r="EZ95" s="205"/>
      <c r="FA95" s="205"/>
      <c r="FB95" s="205"/>
      <c r="FC95" s="205"/>
      <c r="FD95" s="205"/>
      <c r="FE95" s="205"/>
      <c r="FF95" s="205"/>
      <c r="FG95" s="205"/>
      <c r="FH95" s="205"/>
      <c r="FI95" s="205"/>
      <c r="FJ95" s="205"/>
      <c r="FK95" s="205"/>
      <c r="FL95" s="205"/>
      <c r="FM95" s="205"/>
      <c r="FN95" s="205"/>
      <c r="FO95" s="205"/>
      <c r="FP95" s="205"/>
      <c r="FQ95" s="205"/>
      <c r="FR95" s="205"/>
      <c r="FS95" s="205"/>
      <c r="FT95" s="205"/>
      <c r="FU95" s="205"/>
      <c r="FV95" s="205"/>
      <c r="FW95" s="205"/>
      <c r="FX95" s="205"/>
      <c r="FY95" s="205"/>
      <c r="FZ95" s="205"/>
      <c r="GA95" s="205"/>
      <c r="GB95" s="205"/>
      <c r="GC95" s="205"/>
      <c r="GD95" s="205"/>
      <c r="GE95" s="205"/>
      <c r="GF95" s="205"/>
      <c r="GG95" s="205"/>
      <c r="GH95" s="205"/>
      <c r="GI95" s="205"/>
      <c r="GJ95" s="205"/>
      <c r="GK95" s="205"/>
      <c r="GL95" s="205"/>
      <c r="GM95" s="205"/>
      <c r="GN95" s="205"/>
      <c r="GO95" s="205"/>
      <c r="GP95" s="205"/>
      <c r="GQ95" s="205"/>
      <c r="GR95" s="205"/>
      <c r="GS95" s="205"/>
      <c r="GT95" s="205"/>
      <c r="GU95" s="205"/>
      <c r="GV95" s="205"/>
      <c r="GW95" s="205"/>
      <c r="GX95" s="205"/>
      <c r="GY95" s="205"/>
      <c r="GZ95" s="205"/>
      <c r="HA95" s="205"/>
      <c r="HB95" s="205"/>
      <c r="HC95" s="205"/>
      <c r="HD95" s="205"/>
      <c r="HE95" s="205"/>
      <c r="HF95" s="205"/>
      <c r="HG95" s="205"/>
      <c r="HH95" s="205"/>
      <c r="HI95" s="205"/>
      <c r="HJ95" s="205"/>
      <c r="HK95" s="205"/>
      <c r="HL95" s="205"/>
      <c r="HM95" s="205"/>
      <c r="HN95" s="205"/>
      <c r="HO95" s="205"/>
      <c r="HP95" s="205"/>
      <c r="HQ95" s="205"/>
      <c r="HR95" s="205"/>
      <c r="HS95" s="205"/>
      <c r="HT95" s="205"/>
      <c r="HU95" s="205"/>
      <c r="HV95" s="205"/>
      <c r="HW95" s="205"/>
      <c r="HX95" s="205"/>
      <c r="HY95" s="205"/>
      <c r="HZ95" s="205"/>
      <c r="IA95" s="205"/>
      <c r="IB95" s="205"/>
      <c r="IC95" s="205"/>
      <c r="ID95" s="205"/>
      <c r="IE95" s="205"/>
      <c r="IF95" s="205"/>
      <c r="IG95" s="205"/>
      <c r="IH95" s="205"/>
      <c r="II95" s="205"/>
      <c r="IJ95" s="205"/>
      <c r="IK95" s="205"/>
      <c r="IL95" s="205"/>
      <c r="IM95" s="205"/>
      <c r="IN95" s="205"/>
      <c r="IO95" s="205"/>
      <c r="IP95" s="205"/>
      <c r="IQ95" s="205"/>
      <c r="IR95" s="205"/>
      <c r="IS95" s="205"/>
      <c r="IT95" s="205"/>
      <c r="IU95" s="205"/>
      <c r="IV95" s="205"/>
    </row>
    <row r="96" spans="1:256" s="234" customFormat="1" ht="12.75">
      <c r="A96" s="209"/>
      <c r="B96" s="210"/>
      <c r="C96" s="210"/>
      <c r="D96" s="210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5"/>
      <c r="BQ96" s="205"/>
      <c r="BR96" s="205"/>
      <c r="BS96" s="205"/>
      <c r="BT96" s="205"/>
      <c r="BU96" s="205"/>
      <c r="BV96" s="205"/>
      <c r="BW96" s="205"/>
      <c r="BX96" s="205"/>
      <c r="BY96" s="205"/>
      <c r="BZ96" s="205"/>
      <c r="CA96" s="205"/>
      <c r="CB96" s="205"/>
      <c r="CC96" s="205"/>
      <c r="CD96" s="205"/>
      <c r="CE96" s="205"/>
      <c r="CF96" s="205"/>
      <c r="CG96" s="205"/>
      <c r="CH96" s="205"/>
      <c r="CI96" s="205"/>
      <c r="CJ96" s="205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/>
      <c r="CU96" s="205"/>
      <c r="CV96" s="205"/>
      <c r="CW96" s="205"/>
      <c r="CX96" s="205"/>
      <c r="CY96" s="205"/>
      <c r="CZ96" s="205"/>
      <c r="DA96" s="205"/>
      <c r="DB96" s="205"/>
      <c r="DC96" s="205"/>
      <c r="DD96" s="205"/>
      <c r="DE96" s="205"/>
      <c r="DF96" s="205"/>
      <c r="DG96" s="205"/>
      <c r="DH96" s="205"/>
      <c r="DI96" s="205"/>
      <c r="DJ96" s="205"/>
      <c r="DK96" s="205"/>
      <c r="DL96" s="205"/>
      <c r="DM96" s="205"/>
      <c r="DN96" s="205"/>
      <c r="DO96" s="205"/>
      <c r="DP96" s="205"/>
      <c r="DQ96" s="205"/>
      <c r="DR96" s="205"/>
      <c r="DS96" s="205"/>
      <c r="DT96" s="205"/>
      <c r="DU96" s="205"/>
      <c r="DV96" s="205"/>
      <c r="DW96" s="205"/>
      <c r="DX96" s="205"/>
      <c r="DY96" s="205"/>
      <c r="DZ96" s="205"/>
      <c r="EA96" s="205"/>
      <c r="EB96" s="205"/>
      <c r="EC96" s="205"/>
      <c r="ED96" s="205"/>
      <c r="EE96" s="205"/>
      <c r="EF96" s="205"/>
      <c r="EG96" s="205"/>
      <c r="EH96" s="205"/>
      <c r="EI96" s="205"/>
      <c r="EJ96" s="205"/>
      <c r="EK96" s="205"/>
      <c r="EL96" s="205"/>
      <c r="EM96" s="205"/>
      <c r="EN96" s="205"/>
      <c r="EO96" s="205"/>
      <c r="EP96" s="205"/>
      <c r="EQ96" s="205"/>
      <c r="ER96" s="205"/>
      <c r="ES96" s="205"/>
      <c r="ET96" s="205"/>
      <c r="EU96" s="205"/>
      <c r="EV96" s="205"/>
      <c r="EW96" s="205"/>
      <c r="EX96" s="205"/>
      <c r="EY96" s="205"/>
      <c r="EZ96" s="205"/>
      <c r="FA96" s="205"/>
      <c r="FB96" s="205"/>
      <c r="FC96" s="205"/>
      <c r="FD96" s="205"/>
      <c r="FE96" s="205"/>
      <c r="FF96" s="205"/>
      <c r="FG96" s="205"/>
      <c r="FH96" s="205"/>
      <c r="FI96" s="205"/>
      <c r="FJ96" s="205"/>
      <c r="FK96" s="205"/>
      <c r="FL96" s="205"/>
      <c r="FM96" s="205"/>
      <c r="FN96" s="205"/>
      <c r="FO96" s="205"/>
      <c r="FP96" s="205"/>
      <c r="FQ96" s="205"/>
      <c r="FR96" s="205"/>
      <c r="FS96" s="205"/>
      <c r="FT96" s="205"/>
      <c r="FU96" s="205"/>
      <c r="FV96" s="205"/>
      <c r="FW96" s="205"/>
      <c r="FX96" s="205"/>
      <c r="FY96" s="205"/>
      <c r="FZ96" s="205"/>
      <c r="GA96" s="205"/>
      <c r="GB96" s="205"/>
      <c r="GC96" s="205"/>
      <c r="GD96" s="205"/>
      <c r="GE96" s="205"/>
      <c r="GF96" s="205"/>
      <c r="GG96" s="205"/>
      <c r="GH96" s="205"/>
      <c r="GI96" s="205"/>
      <c r="GJ96" s="205"/>
      <c r="GK96" s="205"/>
      <c r="GL96" s="205"/>
      <c r="GM96" s="205"/>
      <c r="GN96" s="205"/>
      <c r="GO96" s="205"/>
      <c r="GP96" s="205"/>
      <c r="GQ96" s="205"/>
      <c r="GR96" s="205"/>
      <c r="GS96" s="205"/>
      <c r="GT96" s="205"/>
      <c r="GU96" s="205"/>
      <c r="GV96" s="205"/>
      <c r="GW96" s="205"/>
      <c r="GX96" s="205"/>
      <c r="GY96" s="205"/>
      <c r="GZ96" s="205"/>
      <c r="HA96" s="205"/>
      <c r="HB96" s="205"/>
      <c r="HC96" s="205"/>
      <c r="HD96" s="205"/>
      <c r="HE96" s="205"/>
      <c r="HF96" s="205"/>
      <c r="HG96" s="205"/>
      <c r="HH96" s="205"/>
      <c r="HI96" s="205"/>
      <c r="HJ96" s="205"/>
      <c r="HK96" s="205"/>
      <c r="HL96" s="205"/>
      <c r="HM96" s="205"/>
      <c r="HN96" s="205"/>
      <c r="HO96" s="205"/>
      <c r="HP96" s="205"/>
      <c r="HQ96" s="205"/>
      <c r="HR96" s="205"/>
      <c r="HS96" s="205"/>
      <c r="HT96" s="205"/>
      <c r="HU96" s="205"/>
      <c r="HV96" s="205"/>
      <c r="HW96" s="205"/>
      <c r="HX96" s="205"/>
      <c r="HY96" s="205"/>
      <c r="HZ96" s="205"/>
      <c r="IA96" s="205"/>
      <c r="IB96" s="205"/>
      <c r="IC96" s="205"/>
      <c r="ID96" s="205"/>
      <c r="IE96" s="205"/>
      <c r="IF96" s="205"/>
      <c r="IG96" s="205"/>
      <c r="IH96" s="205"/>
      <c r="II96" s="205"/>
      <c r="IJ96" s="205"/>
      <c r="IK96" s="205"/>
      <c r="IL96" s="205"/>
      <c r="IM96" s="205"/>
      <c r="IN96" s="205"/>
      <c r="IO96" s="205"/>
      <c r="IP96" s="205"/>
      <c r="IQ96" s="205"/>
      <c r="IR96" s="205"/>
      <c r="IS96" s="205"/>
      <c r="IT96" s="205"/>
      <c r="IU96" s="205"/>
      <c r="IV96" s="205"/>
    </row>
    <row r="97" spans="1:256" s="234" customFormat="1" ht="12.75">
      <c r="A97" s="209"/>
      <c r="B97" s="210"/>
      <c r="C97" s="210"/>
      <c r="D97" s="210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5"/>
      <c r="BT97" s="205"/>
      <c r="BU97" s="205"/>
      <c r="BV97" s="205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/>
      <c r="CZ97" s="205"/>
      <c r="DA97" s="205"/>
      <c r="DB97" s="205"/>
      <c r="DC97" s="205"/>
      <c r="DD97" s="205"/>
      <c r="DE97" s="205"/>
      <c r="DF97" s="205"/>
      <c r="DG97" s="205"/>
      <c r="DH97" s="205"/>
      <c r="DI97" s="205"/>
      <c r="DJ97" s="205"/>
      <c r="DK97" s="205"/>
      <c r="DL97" s="205"/>
      <c r="DM97" s="205"/>
      <c r="DN97" s="205"/>
      <c r="DO97" s="205"/>
      <c r="DP97" s="205"/>
      <c r="DQ97" s="205"/>
      <c r="DR97" s="205"/>
      <c r="DS97" s="205"/>
      <c r="DT97" s="205"/>
      <c r="DU97" s="205"/>
      <c r="DV97" s="205"/>
      <c r="DW97" s="205"/>
      <c r="DX97" s="205"/>
      <c r="DY97" s="205"/>
      <c r="DZ97" s="205"/>
      <c r="EA97" s="205"/>
      <c r="EB97" s="205"/>
      <c r="EC97" s="205"/>
      <c r="ED97" s="205"/>
      <c r="EE97" s="205"/>
      <c r="EF97" s="205"/>
      <c r="EG97" s="205"/>
      <c r="EH97" s="205"/>
      <c r="EI97" s="205"/>
      <c r="EJ97" s="205"/>
      <c r="EK97" s="205"/>
      <c r="EL97" s="205"/>
      <c r="EM97" s="205"/>
      <c r="EN97" s="205"/>
      <c r="EO97" s="205"/>
      <c r="EP97" s="205"/>
      <c r="EQ97" s="205"/>
      <c r="ER97" s="205"/>
      <c r="ES97" s="205"/>
      <c r="ET97" s="205"/>
      <c r="EU97" s="205"/>
      <c r="EV97" s="205"/>
      <c r="EW97" s="205"/>
      <c r="EX97" s="205"/>
      <c r="EY97" s="205"/>
      <c r="EZ97" s="205"/>
      <c r="FA97" s="205"/>
      <c r="FB97" s="205"/>
      <c r="FC97" s="205"/>
      <c r="FD97" s="205"/>
      <c r="FE97" s="205"/>
      <c r="FF97" s="205"/>
      <c r="FG97" s="205"/>
      <c r="FH97" s="205"/>
      <c r="FI97" s="205"/>
      <c r="FJ97" s="205"/>
      <c r="FK97" s="205"/>
      <c r="FL97" s="205"/>
      <c r="FM97" s="205"/>
      <c r="FN97" s="205"/>
      <c r="FO97" s="205"/>
      <c r="FP97" s="205"/>
      <c r="FQ97" s="205"/>
      <c r="FR97" s="205"/>
      <c r="FS97" s="205"/>
      <c r="FT97" s="205"/>
      <c r="FU97" s="205"/>
      <c r="FV97" s="205"/>
      <c r="FW97" s="205"/>
      <c r="FX97" s="205"/>
      <c r="FY97" s="205"/>
      <c r="FZ97" s="205"/>
      <c r="GA97" s="205"/>
      <c r="GB97" s="205"/>
      <c r="GC97" s="205"/>
      <c r="GD97" s="205"/>
      <c r="GE97" s="205"/>
      <c r="GF97" s="205"/>
      <c r="GG97" s="205"/>
      <c r="GH97" s="205"/>
      <c r="GI97" s="205"/>
      <c r="GJ97" s="205"/>
      <c r="GK97" s="205"/>
      <c r="GL97" s="205"/>
      <c r="GM97" s="205"/>
      <c r="GN97" s="205"/>
      <c r="GO97" s="205"/>
      <c r="GP97" s="205"/>
      <c r="GQ97" s="205"/>
      <c r="GR97" s="205"/>
      <c r="GS97" s="205"/>
      <c r="GT97" s="205"/>
      <c r="GU97" s="205"/>
      <c r="GV97" s="205"/>
      <c r="GW97" s="205"/>
      <c r="GX97" s="205"/>
      <c r="GY97" s="205"/>
      <c r="GZ97" s="205"/>
      <c r="HA97" s="205"/>
      <c r="HB97" s="205"/>
      <c r="HC97" s="205"/>
      <c r="HD97" s="205"/>
      <c r="HE97" s="205"/>
      <c r="HF97" s="205"/>
      <c r="HG97" s="205"/>
      <c r="HH97" s="205"/>
      <c r="HI97" s="205"/>
      <c r="HJ97" s="205"/>
      <c r="HK97" s="205"/>
      <c r="HL97" s="205"/>
      <c r="HM97" s="205"/>
      <c r="HN97" s="205"/>
      <c r="HO97" s="205"/>
      <c r="HP97" s="205"/>
      <c r="HQ97" s="205"/>
      <c r="HR97" s="205"/>
      <c r="HS97" s="205"/>
      <c r="HT97" s="205"/>
      <c r="HU97" s="205"/>
      <c r="HV97" s="205"/>
      <c r="HW97" s="205"/>
      <c r="HX97" s="205"/>
      <c r="HY97" s="205"/>
      <c r="HZ97" s="205"/>
      <c r="IA97" s="205"/>
      <c r="IB97" s="205"/>
      <c r="IC97" s="205"/>
      <c r="ID97" s="205"/>
      <c r="IE97" s="205"/>
      <c r="IF97" s="205"/>
      <c r="IG97" s="205"/>
      <c r="IH97" s="205"/>
      <c r="II97" s="205"/>
      <c r="IJ97" s="205"/>
      <c r="IK97" s="205"/>
      <c r="IL97" s="205"/>
      <c r="IM97" s="205"/>
      <c r="IN97" s="205"/>
      <c r="IO97" s="205"/>
      <c r="IP97" s="205"/>
      <c r="IQ97" s="205"/>
      <c r="IR97" s="205"/>
      <c r="IS97" s="205"/>
      <c r="IT97" s="205"/>
      <c r="IU97" s="205"/>
      <c r="IV97" s="205"/>
    </row>
    <row r="98" spans="1:256" s="234" customFormat="1" ht="12.75">
      <c r="A98" s="209"/>
      <c r="B98" s="210"/>
      <c r="C98" s="210"/>
      <c r="D98" s="210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05"/>
      <c r="BO98" s="205"/>
      <c r="BP98" s="205"/>
      <c r="BQ98" s="205"/>
      <c r="BR98" s="205"/>
      <c r="BS98" s="205"/>
      <c r="BT98" s="205"/>
      <c r="BU98" s="205"/>
      <c r="BV98" s="205"/>
      <c r="BW98" s="205"/>
      <c r="BX98" s="205"/>
      <c r="BY98" s="205"/>
      <c r="BZ98" s="205"/>
      <c r="CA98" s="205"/>
      <c r="CB98" s="205"/>
      <c r="CC98" s="205"/>
      <c r="CD98" s="205"/>
      <c r="CE98" s="205"/>
      <c r="CF98" s="205"/>
      <c r="CG98" s="205"/>
      <c r="CH98" s="205"/>
      <c r="CI98" s="205"/>
      <c r="CJ98" s="20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5"/>
      <c r="CZ98" s="205"/>
      <c r="DA98" s="205"/>
      <c r="DB98" s="205"/>
      <c r="DC98" s="205"/>
      <c r="DD98" s="205"/>
      <c r="DE98" s="205"/>
      <c r="DF98" s="205"/>
      <c r="DG98" s="205"/>
      <c r="DH98" s="205"/>
      <c r="DI98" s="205"/>
      <c r="DJ98" s="205"/>
      <c r="DK98" s="205"/>
      <c r="DL98" s="205"/>
      <c r="DM98" s="205"/>
      <c r="DN98" s="205"/>
      <c r="DO98" s="205"/>
      <c r="DP98" s="205"/>
      <c r="DQ98" s="205"/>
      <c r="DR98" s="205"/>
      <c r="DS98" s="205"/>
      <c r="DT98" s="205"/>
      <c r="DU98" s="205"/>
      <c r="DV98" s="205"/>
      <c r="DW98" s="205"/>
      <c r="DX98" s="205"/>
      <c r="DY98" s="205"/>
      <c r="DZ98" s="205"/>
      <c r="EA98" s="205"/>
      <c r="EB98" s="205"/>
      <c r="EC98" s="205"/>
      <c r="ED98" s="205"/>
      <c r="EE98" s="205"/>
      <c r="EF98" s="205"/>
      <c r="EG98" s="205"/>
      <c r="EH98" s="205"/>
      <c r="EI98" s="205"/>
      <c r="EJ98" s="205"/>
      <c r="EK98" s="205"/>
      <c r="EL98" s="205"/>
      <c r="EM98" s="205"/>
      <c r="EN98" s="205"/>
      <c r="EO98" s="205"/>
      <c r="EP98" s="205"/>
      <c r="EQ98" s="205"/>
      <c r="ER98" s="205"/>
      <c r="ES98" s="205"/>
      <c r="ET98" s="205"/>
      <c r="EU98" s="205"/>
      <c r="EV98" s="205"/>
      <c r="EW98" s="205"/>
      <c r="EX98" s="205"/>
      <c r="EY98" s="205"/>
      <c r="EZ98" s="205"/>
      <c r="FA98" s="205"/>
      <c r="FB98" s="205"/>
      <c r="FC98" s="205"/>
      <c r="FD98" s="205"/>
      <c r="FE98" s="205"/>
      <c r="FF98" s="205"/>
      <c r="FG98" s="205"/>
      <c r="FH98" s="205"/>
      <c r="FI98" s="205"/>
      <c r="FJ98" s="205"/>
      <c r="FK98" s="205"/>
      <c r="FL98" s="205"/>
      <c r="FM98" s="205"/>
      <c r="FN98" s="205"/>
      <c r="FO98" s="205"/>
      <c r="FP98" s="205"/>
      <c r="FQ98" s="205"/>
      <c r="FR98" s="205"/>
      <c r="FS98" s="205"/>
      <c r="FT98" s="205"/>
      <c r="FU98" s="205"/>
      <c r="FV98" s="205"/>
      <c r="FW98" s="205"/>
      <c r="FX98" s="205"/>
      <c r="FY98" s="205"/>
      <c r="FZ98" s="205"/>
      <c r="GA98" s="205"/>
      <c r="GB98" s="205"/>
      <c r="GC98" s="205"/>
      <c r="GD98" s="205"/>
      <c r="GE98" s="205"/>
      <c r="GF98" s="205"/>
      <c r="GG98" s="205"/>
      <c r="GH98" s="205"/>
      <c r="GI98" s="205"/>
      <c r="GJ98" s="205"/>
      <c r="GK98" s="205"/>
      <c r="GL98" s="205"/>
      <c r="GM98" s="205"/>
      <c r="GN98" s="205"/>
      <c r="GO98" s="205"/>
      <c r="GP98" s="205"/>
      <c r="GQ98" s="205"/>
      <c r="GR98" s="205"/>
      <c r="GS98" s="205"/>
      <c r="GT98" s="205"/>
      <c r="GU98" s="205"/>
      <c r="GV98" s="205"/>
      <c r="GW98" s="205"/>
      <c r="GX98" s="205"/>
      <c r="GY98" s="205"/>
      <c r="GZ98" s="205"/>
      <c r="HA98" s="205"/>
      <c r="HB98" s="205"/>
      <c r="HC98" s="205"/>
      <c r="HD98" s="205"/>
      <c r="HE98" s="205"/>
      <c r="HF98" s="205"/>
      <c r="HG98" s="205"/>
      <c r="HH98" s="205"/>
      <c r="HI98" s="205"/>
      <c r="HJ98" s="205"/>
      <c r="HK98" s="205"/>
      <c r="HL98" s="205"/>
      <c r="HM98" s="205"/>
      <c r="HN98" s="205"/>
      <c r="HO98" s="205"/>
      <c r="HP98" s="205"/>
      <c r="HQ98" s="205"/>
      <c r="HR98" s="205"/>
      <c r="HS98" s="205"/>
      <c r="HT98" s="205"/>
      <c r="HU98" s="205"/>
      <c r="HV98" s="205"/>
      <c r="HW98" s="205"/>
      <c r="HX98" s="205"/>
      <c r="HY98" s="205"/>
      <c r="HZ98" s="205"/>
      <c r="IA98" s="205"/>
      <c r="IB98" s="205"/>
      <c r="IC98" s="205"/>
      <c r="ID98" s="205"/>
      <c r="IE98" s="205"/>
      <c r="IF98" s="205"/>
      <c r="IG98" s="205"/>
      <c r="IH98" s="205"/>
      <c r="II98" s="205"/>
      <c r="IJ98" s="205"/>
      <c r="IK98" s="205"/>
      <c r="IL98" s="205"/>
      <c r="IM98" s="205"/>
      <c r="IN98" s="205"/>
      <c r="IO98" s="205"/>
      <c r="IP98" s="205"/>
      <c r="IQ98" s="205"/>
      <c r="IR98" s="205"/>
      <c r="IS98" s="205"/>
      <c r="IT98" s="205"/>
      <c r="IU98" s="205"/>
      <c r="IV98" s="205"/>
    </row>
    <row r="99" spans="1:256" s="234" customFormat="1" ht="12.75">
      <c r="A99" s="209"/>
      <c r="B99" s="210"/>
      <c r="C99" s="210"/>
      <c r="D99" s="210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05"/>
      <c r="BO99" s="205"/>
      <c r="BP99" s="205"/>
      <c r="BQ99" s="205"/>
      <c r="BR99" s="205"/>
      <c r="BS99" s="205"/>
      <c r="BT99" s="205"/>
      <c r="BU99" s="205"/>
      <c r="BV99" s="205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5"/>
      <c r="CO99" s="205"/>
      <c r="CP99" s="205"/>
      <c r="CQ99" s="205"/>
      <c r="CR99" s="205"/>
      <c r="CS99" s="205"/>
      <c r="CT99" s="205"/>
      <c r="CU99" s="205"/>
      <c r="CV99" s="205"/>
      <c r="CW99" s="205"/>
      <c r="CX99" s="205"/>
      <c r="CY99" s="205"/>
      <c r="CZ99" s="205"/>
      <c r="DA99" s="205"/>
      <c r="DB99" s="205"/>
      <c r="DC99" s="205"/>
      <c r="DD99" s="205"/>
      <c r="DE99" s="205"/>
      <c r="DF99" s="205"/>
      <c r="DG99" s="205"/>
      <c r="DH99" s="205"/>
      <c r="DI99" s="205"/>
      <c r="DJ99" s="205"/>
      <c r="DK99" s="205"/>
      <c r="DL99" s="205"/>
      <c r="DM99" s="205"/>
      <c r="DN99" s="205"/>
      <c r="DO99" s="205"/>
      <c r="DP99" s="205"/>
      <c r="DQ99" s="205"/>
      <c r="DR99" s="205"/>
      <c r="DS99" s="205"/>
      <c r="DT99" s="205"/>
      <c r="DU99" s="205"/>
      <c r="DV99" s="205"/>
      <c r="DW99" s="205"/>
      <c r="DX99" s="205"/>
      <c r="DY99" s="205"/>
      <c r="DZ99" s="205"/>
      <c r="EA99" s="205"/>
      <c r="EB99" s="205"/>
      <c r="EC99" s="205"/>
      <c r="ED99" s="205"/>
      <c r="EE99" s="205"/>
      <c r="EF99" s="205"/>
      <c r="EG99" s="205"/>
      <c r="EH99" s="205"/>
      <c r="EI99" s="205"/>
      <c r="EJ99" s="205"/>
      <c r="EK99" s="205"/>
      <c r="EL99" s="205"/>
      <c r="EM99" s="205"/>
      <c r="EN99" s="205"/>
      <c r="EO99" s="205"/>
      <c r="EP99" s="205"/>
      <c r="EQ99" s="205"/>
      <c r="ER99" s="205"/>
      <c r="ES99" s="205"/>
      <c r="ET99" s="205"/>
      <c r="EU99" s="205"/>
      <c r="EV99" s="205"/>
      <c r="EW99" s="205"/>
      <c r="EX99" s="205"/>
      <c r="EY99" s="205"/>
      <c r="EZ99" s="205"/>
      <c r="FA99" s="205"/>
      <c r="FB99" s="205"/>
      <c r="FC99" s="205"/>
      <c r="FD99" s="205"/>
      <c r="FE99" s="205"/>
      <c r="FF99" s="205"/>
      <c r="FG99" s="205"/>
      <c r="FH99" s="205"/>
      <c r="FI99" s="205"/>
      <c r="FJ99" s="205"/>
      <c r="FK99" s="205"/>
      <c r="FL99" s="205"/>
      <c r="FM99" s="205"/>
      <c r="FN99" s="205"/>
      <c r="FO99" s="205"/>
      <c r="FP99" s="205"/>
      <c r="FQ99" s="205"/>
      <c r="FR99" s="205"/>
      <c r="FS99" s="205"/>
      <c r="FT99" s="205"/>
      <c r="FU99" s="205"/>
      <c r="FV99" s="205"/>
      <c r="FW99" s="205"/>
      <c r="FX99" s="205"/>
      <c r="FY99" s="205"/>
      <c r="FZ99" s="205"/>
      <c r="GA99" s="205"/>
      <c r="GB99" s="205"/>
      <c r="GC99" s="205"/>
      <c r="GD99" s="205"/>
      <c r="GE99" s="205"/>
      <c r="GF99" s="205"/>
      <c r="GG99" s="205"/>
      <c r="GH99" s="205"/>
      <c r="GI99" s="205"/>
      <c r="GJ99" s="205"/>
      <c r="GK99" s="205"/>
      <c r="GL99" s="205"/>
      <c r="GM99" s="205"/>
      <c r="GN99" s="205"/>
      <c r="GO99" s="205"/>
      <c r="GP99" s="205"/>
      <c r="GQ99" s="205"/>
      <c r="GR99" s="205"/>
      <c r="GS99" s="205"/>
      <c r="GT99" s="205"/>
      <c r="GU99" s="205"/>
      <c r="GV99" s="205"/>
      <c r="GW99" s="205"/>
      <c r="GX99" s="205"/>
      <c r="GY99" s="205"/>
      <c r="GZ99" s="205"/>
      <c r="HA99" s="205"/>
      <c r="HB99" s="205"/>
      <c r="HC99" s="205"/>
      <c r="HD99" s="205"/>
      <c r="HE99" s="205"/>
      <c r="HF99" s="205"/>
      <c r="HG99" s="205"/>
      <c r="HH99" s="205"/>
      <c r="HI99" s="205"/>
      <c r="HJ99" s="205"/>
      <c r="HK99" s="205"/>
      <c r="HL99" s="205"/>
      <c r="HM99" s="205"/>
      <c r="HN99" s="205"/>
      <c r="HO99" s="205"/>
      <c r="HP99" s="205"/>
      <c r="HQ99" s="205"/>
      <c r="HR99" s="205"/>
      <c r="HS99" s="205"/>
      <c r="HT99" s="205"/>
      <c r="HU99" s="205"/>
      <c r="HV99" s="205"/>
      <c r="HW99" s="205"/>
      <c r="HX99" s="205"/>
      <c r="HY99" s="205"/>
      <c r="HZ99" s="205"/>
      <c r="IA99" s="205"/>
      <c r="IB99" s="205"/>
      <c r="IC99" s="205"/>
      <c r="ID99" s="205"/>
      <c r="IE99" s="205"/>
      <c r="IF99" s="205"/>
      <c r="IG99" s="205"/>
      <c r="IH99" s="205"/>
      <c r="II99" s="205"/>
      <c r="IJ99" s="205"/>
      <c r="IK99" s="205"/>
      <c r="IL99" s="205"/>
      <c r="IM99" s="205"/>
      <c r="IN99" s="205"/>
      <c r="IO99" s="205"/>
      <c r="IP99" s="205"/>
      <c r="IQ99" s="205"/>
      <c r="IR99" s="205"/>
      <c r="IS99" s="205"/>
      <c r="IT99" s="205"/>
      <c r="IU99" s="205"/>
      <c r="IV99" s="205"/>
    </row>
    <row r="100" spans="1:256" s="234" customFormat="1" ht="12.75">
      <c r="A100" s="209"/>
      <c r="B100" s="210"/>
      <c r="C100" s="210"/>
      <c r="D100" s="210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05"/>
      <c r="BO100" s="205"/>
      <c r="BP100" s="205"/>
      <c r="BQ100" s="205"/>
      <c r="BR100" s="205"/>
      <c r="BS100" s="205"/>
      <c r="BT100" s="205"/>
      <c r="BU100" s="205"/>
      <c r="BV100" s="205"/>
      <c r="BW100" s="205"/>
      <c r="BX100" s="205"/>
      <c r="BY100" s="205"/>
      <c r="BZ100" s="205"/>
      <c r="CA100" s="205"/>
      <c r="CB100" s="205"/>
      <c r="CC100" s="205"/>
      <c r="CD100" s="205"/>
      <c r="CE100" s="205"/>
      <c r="CF100" s="205"/>
      <c r="CG100" s="205"/>
      <c r="CH100" s="205"/>
      <c r="CI100" s="205"/>
      <c r="CJ100" s="205"/>
      <c r="CK100" s="205"/>
      <c r="CL100" s="205"/>
      <c r="CM100" s="205"/>
      <c r="CN100" s="205"/>
      <c r="CO100" s="205"/>
      <c r="CP100" s="205"/>
      <c r="CQ100" s="205"/>
      <c r="CR100" s="205"/>
      <c r="CS100" s="205"/>
      <c r="CT100" s="205"/>
      <c r="CU100" s="205"/>
      <c r="CV100" s="205"/>
      <c r="CW100" s="205"/>
      <c r="CX100" s="205"/>
      <c r="CY100" s="205"/>
      <c r="CZ100" s="205"/>
      <c r="DA100" s="205"/>
      <c r="DB100" s="205"/>
      <c r="DC100" s="205"/>
      <c r="DD100" s="205"/>
      <c r="DE100" s="205"/>
      <c r="DF100" s="205"/>
      <c r="DG100" s="205"/>
      <c r="DH100" s="205"/>
      <c r="DI100" s="205"/>
      <c r="DJ100" s="205"/>
      <c r="DK100" s="205"/>
      <c r="DL100" s="205"/>
      <c r="DM100" s="205"/>
      <c r="DN100" s="205"/>
      <c r="DO100" s="205"/>
      <c r="DP100" s="205"/>
      <c r="DQ100" s="205"/>
      <c r="DR100" s="205"/>
      <c r="DS100" s="205"/>
      <c r="DT100" s="205"/>
      <c r="DU100" s="205"/>
      <c r="DV100" s="205"/>
      <c r="DW100" s="205"/>
      <c r="DX100" s="205"/>
      <c r="DY100" s="205"/>
      <c r="DZ100" s="205"/>
      <c r="EA100" s="205"/>
      <c r="EB100" s="205"/>
      <c r="EC100" s="205"/>
      <c r="ED100" s="205"/>
      <c r="EE100" s="205"/>
      <c r="EF100" s="205"/>
      <c r="EG100" s="205"/>
      <c r="EH100" s="205"/>
      <c r="EI100" s="205"/>
      <c r="EJ100" s="205"/>
      <c r="EK100" s="205"/>
      <c r="EL100" s="205"/>
      <c r="EM100" s="205"/>
      <c r="EN100" s="205"/>
      <c r="EO100" s="205"/>
      <c r="EP100" s="205"/>
      <c r="EQ100" s="205"/>
      <c r="ER100" s="205"/>
      <c r="ES100" s="205"/>
      <c r="ET100" s="205"/>
      <c r="EU100" s="205"/>
      <c r="EV100" s="205"/>
      <c r="EW100" s="205"/>
      <c r="EX100" s="205"/>
      <c r="EY100" s="205"/>
      <c r="EZ100" s="205"/>
      <c r="FA100" s="205"/>
      <c r="FB100" s="205"/>
      <c r="FC100" s="205"/>
      <c r="FD100" s="205"/>
      <c r="FE100" s="205"/>
      <c r="FF100" s="205"/>
      <c r="FG100" s="205"/>
      <c r="FH100" s="205"/>
      <c r="FI100" s="205"/>
      <c r="FJ100" s="205"/>
      <c r="FK100" s="205"/>
      <c r="FL100" s="205"/>
      <c r="FM100" s="205"/>
      <c r="FN100" s="205"/>
      <c r="FO100" s="205"/>
      <c r="FP100" s="205"/>
      <c r="FQ100" s="205"/>
      <c r="FR100" s="205"/>
      <c r="FS100" s="205"/>
      <c r="FT100" s="205"/>
      <c r="FU100" s="205"/>
      <c r="FV100" s="205"/>
      <c r="FW100" s="205"/>
      <c r="FX100" s="205"/>
      <c r="FY100" s="205"/>
      <c r="FZ100" s="205"/>
      <c r="GA100" s="205"/>
      <c r="GB100" s="205"/>
      <c r="GC100" s="205"/>
      <c r="GD100" s="205"/>
      <c r="GE100" s="205"/>
      <c r="GF100" s="205"/>
      <c r="GG100" s="205"/>
      <c r="GH100" s="205"/>
      <c r="GI100" s="205"/>
      <c r="GJ100" s="205"/>
      <c r="GK100" s="205"/>
      <c r="GL100" s="205"/>
      <c r="GM100" s="205"/>
      <c r="GN100" s="205"/>
      <c r="GO100" s="205"/>
      <c r="GP100" s="205"/>
      <c r="GQ100" s="205"/>
      <c r="GR100" s="205"/>
      <c r="GS100" s="205"/>
      <c r="GT100" s="205"/>
      <c r="GU100" s="205"/>
      <c r="GV100" s="205"/>
      <c r="GW100" s="205"/>
      <c r="GX100" s="205"/>
      <c r="GY100" s="205"/>
      <c r="GZ100" s="205"/>
      <c r="HA100" s="205"/>
      <c r="HB100" s="205"/>
      <c r="HC100" s="205"/>
      <c r="HD100" s="205"/>
      <c r="HE100" s="205"/>
      <c r="HF100" s="205"/>
      <c r="HG100" s="205"/>
      <c r="HH100" s="205"/>
      <c r="HI100" s="205"/>
      <c r="HJ100" s="205"/>
      <c r="HK100" s="205"/>
      <c r="HL100" s="205"/>
      <c r="HM100" s="205"/>
      <c r="HN100" s="205"/>
      <c r="HO100" s="205"/>
      <c r="HP100" s="205"/>
      <c r="HQ100" s="205"/>
      <c r="HR100" s="205"/>
      <c r="HS100" s="205"/>
      <c r="HT100" s="205"/>
      <c r="HU100" s="205"/>
      <c r="HV100" s="205"/>
      <c r="HW100" s="205"/>
      <c r="HX100" s="205"/>
      <c r="HY100" s="205"/>
      <c r="HZ100" s="205"/>
      <c r="IA100" s="205"/>
      <c r="IB100" s="205"/>
      <c r="IC100" s="205"/>
      <c r="ID100" s="205"/>
      <c r="IE100" s="205"/>
      <c r="IF100" s="205"/>
      <c r="IG100" s="205"/>
      <c r="IH100" s="205"/>
      <c r="II100" s="205"/>
      <c r="IJ100" s="205"/>
      <c r="IK100" s="205"/>
      <c r="IL100" s="205"/>
      <c r="IM100" s="205"/>
      <c r="IN100" s="205"/>
      <c r="IO100" s="205"/>
      <c r="IP100" s="205"/>
      <c r="IQ100" s="205"/>
      <c r="IR100" s="205"/>
      <c r="IS100" s="205"/>
      <c r="IT100" s="205"/>
      <c r="IU100" s="205"/>
      <c r="IV100" s="205"/>
    </row>
    <row r="101" spans="1:256" s="234" customFormat="1" ht="12.75">
      <c r="A101" s="209"/>
      <c r="B101" s="210"/>
      <c r="C101" s="210"/>
      <c r="D101" s="210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05"/>
      <c r="BO101" s="205"/>
      <c r="BP101" s="205"/>
      <c r="BQ101" s="205"/>
      <c r="BR101" s="205"/>
      <c r="BS101" s="205"/>
      <c r="BT101" s="205"/>
      <c r="BU101" s="205"/>
      <c r="BV101" s="205"/>
      <c r="BW101" s="205"/>
      <c r="BX101" s="205"/>
      <c r="BY101" s="205"/>
      <c r="BZ101" s="205"/>
      <c r="CA101" s="205"/>
      <c r="CB101" s="205"/>
      <c r="CC101" s="205"/>
      <c r="CD101" s="205"/>
      <c r="CE101" s="205"/>
      <c r="CF101" s="205"/>
      <c r="CG101" s="205"/>
      <c r="CH101" s="205"/>
      <c r="CI101" s="205"/>
      <c r="CJ101" s="205"/>
      <c r="CK101" s="205"/>
      <c r="CL101" s="205"/>
      <c r="CM101" s="205"/>
      <c r="CN101" s="205"/>
      <c r="CO101" s="205"/>
      <c r="CP101" s="205"/>
      <c r="CQ101" s="205"/>
      <c r="CR101" s="205"/>
      <c r="CS101" s="205"/>
      <c r="CT101" s="205"/>
      <c r="CU101" s="205"/>
      <c r="CV101" s="205"/>
      <c r="CW101" s="205"/>
      <c r="CX101" s="205"/>
      <c r="CY101" s="205"/>
      <c r="CZ101" s="205"/>
      <c r="DA101" s="205"/>
      <c r="DB101" s="205"/>
      <c r="DC101" s="205"/>
      <c r="DD101" s="205"/>
      <c r="DE101" s="205"/>
      <c r="DF101" s="205"/>
      <c r="DG101" s="205"/>
      <c r="DH101" s="205"/>
      <c r="DI101" s="205"/>
      <c r="DJ101" s="205"/>
      <c r="DK101" s="205"/>
      <c r="DL101" s="205"/>
      <c r="DM101" s="205"/>
      <c r="DN101" s="205"/>
      <c r="DO101" s="205"/>
      <c r="DP101" s="205"/>
      <c r="DQ101" s="205"/>
      <c r="DR101" s="205"/>
      <c r="DS101" s="205"/>
      <c r="DT101" s="205"/>
      <c r="DU101" s="205"/>
      <c r="DV101" s="205"/>
      <c r="DW101" s="205"/>
      <c r="DX101" s="205"/>
      <c r="DY101" s="205"/>
      <c r="DZ101" s="205"/>
      <c r="EA101" s="205"/>
      <c r="EB101" s="205"/>
      <c r="EC101" s="205"/>
      <c r="ED101" s="205"/>
      <c r="EE101" s="205"/>
      <c r="EF101" s="205"/>
      <c r="EG101" s="205"/>
      <c r="EH101" s="205"/>
      <c r="EI101" s="205"/>
      <c r="EJ101" s="205"/>
      <c r="EK101" s="205"/>
      <c r="EL101" s="205"/>
      <c r="EM101" s="205"/>
      <c r="EN101" s="205"/>
      <c r="EO101" s="205"/>
      <c r="EP101" s="205"/>
      <c r="EQ101" s="205"/>
      <c r="ER101" s="205"/>
      <c r="ES101" s="205"/>
      <c r="ET101" s="205"/>
      <c r="EU101" s="205"/>
      <c r="EV101" s="205"/>
      <c r="EW101" s="205"/>
      <c r="EX101" s="205"/>
      <c r="EY101" s="205"/>
      <c r="EZ101" s="205"/>
      <c r="FA101" s="205"/>
      <c r="FB101" s="205"/>
      <c r="FC101" s="205"/>
      <c r="FD101" s="205"/>
      <c r="FE101" s="205"/>
      <c r="FF101" s="205"/>
      <c r="FG101" s="205"/>
      <c r="FH101" s="205"/>
      <c r="FI101" s="205"/>
      <c r="FJ101" s="205"/>
      <c r="FK101" s="205"/>
      <c r="FL101" s="205"/>
      <c r="FM101" s="205"/>
      <c r="FN101" s="205"/>
      <c r="FO101" s="205"/>
      <c r="FP101" s="205"/>
      <c r="FQ101" s="205"/>
      <c r="FR101" s="205"/>
      <c r="FS101" s="205"/>
      <c r="FT101" s="205"/>
      <c r="FU101" s="205"/>
      <c r="FV101" s="205"/>
      <c r="FW101" s="205"/>
      <c r="FX101" s="205"/>
      <c r="FY101" s="205"/>
      <c r="FZ101" s="205"/>
      <c r="GA101" s="205"/>
      <c r="GB101" s="205"/>
      <c r="GC101" s="205"/>
      <c r="GD101" s="205"/>
      <c r="GE101" s="205"/>
      <c r="GF101" s="205"/>
      <c r="GG101" s="205"/>
      <c r="GH101" s="205"/>
      <c r="GI101" s="205"/>
      <c r="GJ101" s="205"/>
      <c r="GK101" s="205"/>
      <c r="GL101" s="205"/>
      <c r="GM101" s="205"/>
      <c r="GN101" s="205"/>
      <c r="GO101" s="205"/>
      <c r="GP101" s="205"/>
      <c r="GQ101" s="205"/>
      <c r="GR101" s="205"/>
      <c r="GS101" s="205"/>
      <c r="GT101" s="205"/>
      <c r="GU101" s="205"/>
      <c r="GV101" s="205"/>
      <c r="GW101" s="205"/>
      <c r="GX101" s="205"/>
      <c r="GY101" s="205"/>
      <c r="GZ101" s="205"/>
      <c r="HA101" s="205"/>
      <c r="HB101" s="205"/>
      <c r="HC101" s="205"/>
      <c r="HD101" s="205"/>
      <c r="HE101" s="205"/>
      <c r="HF101" s="205"/>
      <c r="HG101" s="205"/>
      <c r="HH101" s="205"/>
      <c r="HI101" s="205"/>
      <c r="HJ101" s="205"/>
      <c r="HK101" s="205"/>
      <c r="HL101" s="205"/>
      <c r="HM101" s="205"/>
      <c r="HN101" s="205"/>
      <c r="HO101" s="205"/>
      <c r="HP101" s="205"/>
      <c r="HQ101" s="205"/>
      <c r="HR101" s="205"/>
      <c r="HS101" s="205"/>
      <c r="HT101" s="205"/>
      <c r="HU101" s="205"/>
      <c r="HV101" s="205"/>
      <c r="HW101" s="205"/>
      <c r="HX101" s="205"/>
      <c r="HY101" s="205"/>
      <c r="HZ101" s="205"/>
      <c r="IA101" s="205"/>
      <c r="IB101" s="205"/>
      <c r="IC101" s="205"/>
      <c r="ID101" s="205"/>
      <c r="IE101" s="205"/>
      <c r="IF101" s="205"/>
      <c r="IG101" s="205"/>
      <c r="IH101" s="205"/>
      <c r="II101" s="205"/>
      <c r="IJ101" s="205"/>
      <c r="IK101" s="205"/>
      <c r="IL101" s="205"/>
      <c r="IM101" s="205"/>
      <c r="IN101" s="205"/>
      <c r="IO101" s="205"/>
      <c r="IP101" s="205"/>
      <c r="IQ101" s="205"/>
      <c r="IR101" s="205"/>
      <c r="IS101" s="205"/>
      <c r="IT101" s="205"/>
      <c r="IU101" s="205"/>
      <c r="IV101" s="205"/>
    </row>
    <row r="102" spans="1:256" s="234" customFormat="1" ht="12.75">
      <c r="A102" s="209"/>
      <c r="B102" s="210"/>
      <c r="C102" s="210"/>
      <c r="D102" s="210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205"/>
      <c r="CF102" s="205"/>
      <c r="CG102" s="205"/>
      <c r="CH102" s="205"/>
      <c r="CI102" s="205"/>
      <c r="CJ102" s="205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5"/>
      <c r="CY102" s="205"/>
      <c r="CZ102" s="205"/>
      <c r="DA102" s="205"/>
      <c r="DB102" s="205"/>
      <c r="DC102" s="205"/>
      <c r="DD102" s="205"/>
      <c r="DE102" s="205"/>
      <c r="DF102" s="205"/>
      <c r="DG102" s="205"/>
      <c r="DH102" s="205"/>
      <c r="DI102" s="205"/>
      <c r="DJ102" s="205"/>
      <c r="DK102" s="205"/>
      <c r="DL102" s="205"/>
      <c r="DM102" s="205"/>
      <c r="DN102" s="205"/>
      <c r="DO102" s="205"/>
      <c r="DP102" s="205"/>
      <c r="DQ102" s="205"/>
      <c r="DR102" s="205"/>
      <c r="DS102" s="205"/>
      <c r="DT102" s="205"/>
      <c r="DU102" s="205"/>
      <c r="DV102" s="205"/>
      <c r="DW102" s="205"/>
      <c r="DX102" s="205"/>
      <c r="DY102" s="205"/>
      <c r="DZ102" s="205"/>
      <c r="EA102" s="205"/>
      <c r="EB102" s="205"/>
      <c r="EC102" s="205"/>
      <c r="ED102" s="205"/>
      <c r="EE102" s="205"/>
      <c r="EF102" s="205"/>
      <c r="EG102" s="205"/>
      <c r="EH102" s="205"/>
      <c r="EI102" s="205"/>
      <c r="EJ102" s="205"/>
      <c r="EK102" s="205"/>
      <c r="EL102" s="205"/>
      <c r="EM102" s="205"/>
      <c r="EN102" s="205"/>
      <c r="EO102" s="205"/>
      <c r="EP102" s="205"/>
      <c r="EQ102" s="205"/>
      <c r="ER102" s="205"/>
      <c r="ES102" s="205"/>
      <c r="ET102" s="205"/>
      <c r="EU102" s="205"/>
      <c r="EV102" s="205"/>
      <c r="EW102" s="205"/>
      <c r="EX102" s="205"/>
      <c r="EY102" s="205"/>
      <c r="EZ102" s="205"/>
      <c r="FA102" s="205"/>
      <c r="FB102" s="205"/>
      <c r="FC102" s="205"/>
      <c r="FD102" s="205"/>
      <c r="FE102" s="205"/>
      <c r="FF102" s="205"/>
      <c r="FG102" s="205"/>
      <c r="FH102" s="205"/>
      <c r="FI102" s="205"/>
      <c r="FJ102" s="205"/>
      <c r="FK102" s="205"/>
      <c r="FL102" s="205"/>
      <c r="FM102" s="205"/>
      <c r="FN102" s="205"/>
      <c r="FO102" s="205"/>
      <c r="FP102" s="205"/>
      <c r="FQ102" s="205"/>
      <c r="FR102" s="205"/>
      <c r="FS102" s="205"/>
      <c r="FT102" s="205"/>
      <c r="FU102" s="205"/>
      <c r="FV102" s="205"/>
      <c r="FW102" s="205"/>
      <c r="FX102" s="205"/>
      <c r="FY102" s="205"/>
      <c r="FZ102" s="205"/>
      <c r="GA102" s="205"/>
      <c r="GB102" s="205"/>
      <c r="GC102" s="205"/>
      <c r="GD102" s="205"/>
      <c r="GE102" s="205"/>
      <c r="GF102" s="205"/>
      <c r="GG102" s="205"/>
      <c r="GH102" s="205"/>
      <c r="GI102" s="205"/>
      <c r="GJ102" s="205"/>
      <c r="GK102" s="205"/>
      <c r="GL102" s="205"/>
      <c r="GM102" s="205"/>
      <c r="GN102" s="205"/>
      <c r="GO102" s="205"/>
      <c r="GP102" s="205"/>
      <c r="GQ102" s="205"/>
      <c r="GR102" s="205"/>
      <c r="GS102" s="205"/>
      <c r="GT102" s="205"/>
      <c r="GU102" s="205"/>
      <c r="GV102" s="205"/>
      <c r="GW102" s="205"/>
      <c r="GX102" s="205"/>
      <c r="GY102" s="205"/>
      <c r="GZ102" s="205"/>
      <c r="HA102" s="205"/>
      <c r="HB102" s="205"/>
      <c r="HC102" s="205"/>
      <c r="HD102" s="205"/>
      <c r="HE102" s="205"/>
      <c r="HF102" s="205"/>
      <c r="HG102" s="205"/>
      <c r="HH102" s="205"/>
      <c r="HI102" s="205"/>
      <c r="HJ102" s="205"/>
      <c r="HK102" s="205"/>
      <c r="HL102" s="205"/>
      <c r="HM102" s="205"/>
      <c r="HN102" s="205"/>
      <c r="HO102" s="205"/>
      <c r="HP102" s="205"/>
      <c r="HQ102" s="205"/>
      <c r="HR102" s="205"/>
      <c r="HS102" s="205"/>
      <c r="HT102" s="205"/>
      <c r="HU102" s="205"/>
      <c r="HV102" s="205"/>
      <c r="HW102" s="205"/>
      <c r="HX102" s="205"/>
      <c r="HY102" s="205"/>
      <c r="HZ102" s="205"/>
      <c r="IA102" s="205"/>
      <c r="IB102" s="205"/>
      <c r="IC102" s="205"/>
      <c r="ID102" s="205"/>
      <c r="IE102" s="205"/>
      <c r="IF102" s="205"/>
      <c r="IG102" s="205"/>
      <c r="IH102" s="205"/>
      <c r="II102" s="205"/>
      <c r="IJ102" s="205"/>
      <c r="IK102" s="205"/>
      <c r="IL102" s="205"/>
      <c r="IM102" s="205"/>
      <c r="IN102" s="205"/>
      <c r="IO102" s="205"/>
      <c r="IP102" s="205"/>
      <c r="IQ102" s="205"/>
      <c r="IR102" s="205"/>
      <c r="IS102" s="205"/>
      <c r="IT102" s="205"/>
      <c r="IU102" s="205"/>
      <c r="IV102" s="205"/>
    </row>
    <row r="103" spans="1:256" s="234" customFormat="1" ht="12.75">
      <c r="A103" s="209"/>
      <c r="B103" s="210"/>
      <c r="C103" s="210"/>
      <c r="D103" s="210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5"/>
      <c r="CZ103" s="205"/>
      <c r="DA103" s="205"/>
      <c r="DB103" s="205"/>
      <c r="DC103" s="205"/>
      <c r="DD103" s="205"/>
      <c r="DE103" s="205"/>
      <c r="DF103" s="205"/>
      <c r="DG103" s="205"/>
      <c r="DH103" s="205"/>
      <c r="DI103" s="205"/>
      <c r="DJ103" s="205"/>
      <c r="DK103" s="205"/>
      <c r="DL103" s="205"/>
      <c r="DM103" s="205"/>
      <c r="DN103" s="205"/>
      <c r="DO103" s="205"/>
      <c r="DP103" s="205"/>
      <c r="DQ103" s="205"/>
      <c r="DR103" s="205"/>
      <c r="DS103" s="205"/>
      <c r="DT103" s="205"/>
      <c r="DU103" s="205"/>
      <c r="DV103" s="205"/>
      <c r="DW103" s="205"/>
      <c r="DX103" s="205"/>
      <c r="DY103" s="205"/>
      <c r="DZ103" s="205"/>
      <c r="EA103" s="205"/>
      <c r="EB103" s="205"/>
      <c r="EC103" s="205"/>
      <c r="ED103" s="205"/>
      <c r="EE103" s="205"/>
      <c r="EF103" s="205"/>
      <c r="EG103" s="205"/>
      <c r="EH103" s="205"/>
      <c r="EI103" s="205"/>
      <c r="EJ103" s="205"/>
      <c r="EK103" s="205"/>
      <c r="EL103" s="205"/>
      <c r="EM103" s="205"/>
      <c r="EN103" s="205"/>
      <c r="EO103" s="205"/>
      <c r="EP103" s="205"/>
      <c r="EQ103" s="205"/>
      <c r="ER103" s="205"/>
      <c r="ES103" s="205"/>
      <c r="ET103" s="205"/>
      <c r="EU103" s="205"/>
      <c r="EV103" s="205"/>
      <c r="EW103" s="205"/>
      <c r="EX103" s="205"/>
      <c r="EY103" s="205"/>
      <c r="EZ103" s="205"/>
      <c r="FA103" s="205"/>
      <c r="FB103" s="205"/>
      <c r="FC103" s="205"/>
      <c r="FD103" s="205"/>
      <c r="FE103" s="205"/>
      <c r="FF103" s="205"/>
      <c r="FG103" s="205"/>
      <c r="FH103" s="205"/>
      <c r="FI103" s="205"/>
      <c r="FJ103" s="205"/>
      <c r="FK103" s="205"/>
      <c r="FL103" s="205"/>
      <c r="FM103" s="205"/>
      <c r="FN103" s="205"/>
      <c r="FO103" s="205"/>
      <c r="FP103" s="205"/>
      <c r="FQ103" s="205"/>
      <c r="FR103" s="205"/>
      <c r="FS103" s="205"/>
      <c r="FT103" s="205"/>
      <c r="FU103" s="205"/>
      <c r="FV103" s="205"/>
      <c r="FW103" s="205"/>
      <c r="FX103" s="205"/>
      <c r="FY103" s="205"/>
      <c r="FZ103" s="205"/>
      <c r="GA103" s="205"/>
      <c r="GB103" s="205"/>
      <c r="GC103" s="205"/>
      <c r="GD103" s="205"/>
      <c r="GE103" s="205"/>
      <c r="GF103" s="205"/>
      <c r="GG103" s="205"/>
      <c r="GH103" s="205"/>
      <c r="GI103" s="205"/>
      <c r="GJ103" s="205"/>
      <c r="GK103" s="205"/>
      <c r="GL103" s="205"/>
      <c r="GM103" s="205"/>
      <c r="GN103" s="205"/>
      <c r="GO103" s="205"/>
      <c r="GP103" s="205"/>
      <c r="GQ103" s="205"/>
      <c r="GR103" s="205"/>
      <c r="GS103" s="205"/>
      <c r="GT103" s="205"/>
      <c r="GU103" s="205"/>
      <c r="GV103" s="205"/>
      <c r="GW103" s="205"/>
      <c r="GX103" s="205"/>
      <c r="GY103" s="205"/>
      <c r="GZ103" s="205"/>
      <c r="HA103" s="205"/>
      <c r="HB103" s="205"/>
      <c r="HC103" s="205"/>
      <c r="HD103" s="205"/>
      <c r="HE103" s="205"/>
      <c r="HF103" s="205"/>
      <c r="HG103" s="205"/>
      <c r="HH103" s="205"/>
      <c r="HI103" s="205"/>
      <c r="HJ103" s="205"/>
      <c r="HK103" s="205"/>
      <c r="HL103" s="205"/>
      <c r="HM103" s="205"/>
      <c r="HN103" s="205"/>
      <c r="HO103" s="205"/>
      <c r="HP103" s="205"/>
      <c r="HQ103" s="205"/>
      <c r="HR103" s="205"/>
      <c r="HS103" s="205"/>
      <c r="HT103" s="205"/>
      <c r="HU103" s="205"/>
      <c r="HV103" s="205"/>
      <c r="HW103" s="205"/>
      <c r="HX103" s="205"/>
      <c r="HY103" s="205"/>
      <c r="HZ103" s="205"/>
      <c r="IA103" s="205"/>
      <c r="IB103" s="205"/>
      <c r="IC103" s="205"/>
      <c r="ID103" s="205"/>
      <c r="IE103" s="205"/>
      <c r="IF103" s="205"/>
      <c r="IG103" s="205"/>
      <c r="IH103" s="205"/>
      <c r="II103" s="205"/>
      <c r="IJ103" s="205"/>
      <c r="IK103" s="205"/>
      <c r="IL103" s="205"/>
      <c r="IM103" s="205"/>
      <c r="IN103" s="205"/>
      <c r="IO103" s="205"/>
      <c r="IP103" s="205"/>
      <c r="IQ103" s="205"/>
      <c r="IR103" s="205"/>
      <c r="IS103" s="205"/>
      <c r="IT103" s="205"/>
      <c r="IU103" s="205"/>
      <c r="IV103" s="205"/>
    </row>
    <row r="104" spans="1:256" s="234" customFormat="1" ht="12.75">
      <c r="A104" s="209"/>
      <c r="B104" s="210"/>
      <c r="C104" s="210"/>
      <c r="D104" s="210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5"/>
      <c r="BQ104" s="205"/>
      <c r="BR104" s="205"/>
      <c r="BS104" s="205"/>
      <c r="BT104" s="205"/>
      <c r="BU104" s="205"/>
      <c r="BV104" s="205"/>
      <c r="BW104" s="205"/>
      <c r="BX104" s="205"/>
      <c r="BY104" s="205"/>
      <c r="BZ104" s="205"/>
      <c r="CA104" s="205"/>
      <c r="CB104" s="205"/>
      <c r="CC104" s="205"/>
      <c r="CD104" s="205"/>
      <c r="CE104" s="205"/>
      <c r="CF104" s="205"/>
      <c r="CG104" s="205"/>
      <c r="CH104" s="205"/>
      <c r="CI104" s="205"/>
      <c r="CJ104" s="205"/>
      <c r="CK104" s="205"/>
      <c r="CL104" s="205"/>
      <c r="CM104" s="205"/>
      <c r="CN104" s="205"/>
      <c r="CO104" s="205"/>
      <c r="CP104" s="205"/>
      <c r="CQ104" s="205"/>
      <c r="CR104" s="205"/>
      <c r="CS104" s="205"/>
      <c r="CT104" s="205"/>
      <c r="CU104" s="205"/>
      <c r="CV104" s="205"/>
      <c r="CW104" s="205"/>
      <c r="CX104" s="205"/>
      <c r="CY104" s="205"/>
      <c r="CZ104" s="205"/>
      <c r="DA104" s="205"/>
      <c r="DB104" s="205"/>
      <c r="DC104" s="205"/>
      <c r="DD104" s="205"/>
      <c r="DE104" s="205"/>
      <c r="DF104" s="205"/>
      <c r="DG104" s="205"/>
      <c r="DH104" s="205"/>
      <c r="DI104" s="205"/>
      <c r="DJ104" s="205"/>
      <c r="DK104" s="205"/>
      <c r="DL104" s="205"/>
      <c r="DM104" s="205"/>
      <c r="DN104" s="205"/>
      <c r="DO104" s="205"/>
      <c r="DP104" s="205"/>
      <c r="DQ104" s="205"/>
      <c r="DR104" s="205"/>
      <c r="DS104" s="205"/>
      <c r="DT104" s="205"/>
      <c r="DU104" s="205"/>
      <c r="DV104" s="205"/>
      <c r="DW104" s="205"/>
      <c r="DX104" s="205"/>
      <c r="DY104" s="205"/>
      <c r="DZ104" s="205"/>
      <c r="EA104" s="205"/>
      <c r="EB104" s="205"/>
      <c r="EC104" s="205"/>
      <c r="ED104" s="205"/>
      <c r="EE104" s="205"/>
      <c r="EF104" s="205"/>
      <c r="EG104" s="205"/>
      <c r="EH104" s="205"/>
      <c r="EI104" s="205"/>
      <c r="EJ104" s="205"/>
      <c r="EK104" s="205"/>
      <c r="EL104" s="205"/>
      <c r="EM104" s="205"/>
      <c r="EN104" s="205"/>
      <c r="EO104" s="205"/>
      <c r="EP104" s="205"/>
      <c r="EQ104" s="205"/>
      <c r="ER104" s="205"/>
      <c r="ES104" s="205"/>
      <c r="ET104" s="205"/>
      <c r="EU104" s="205"/>
      <c r="EV104" s="205"/>
      <c r="EW104" s="205"/>
      <c r="EX104" s="205"/>
      <c r="EY104" s="205"/>
      <c r="EZ104" s="205"/>
      <c r="FA104" s="205"/>
      <c r="FB104" s="205"/>
      <c r="FC104" s="205"/>
      <c r="FD104" s="205"/>
      <c r="FE104" s="205"/>
      <c r="FF104" s="205"/>
      <c r="FG104" s="205"/>
      <c r="FH104" s="205"/>
      <c r="FI104" s="205"/>
      <c r="FJ104" s="205"/>
      <c r="FK104" s="205"/>
      <c r="FL104" s="205"/>
      <c r="FM104" s="205"/>
      <c r="FN104" s="205"/>
      <c r="FO104" s="205"/>
      <c r="FP104" s="205"/>
      <c r="FQ104" s="205"/>
      <c r="FR104" s="205"/>
      <c r="FS104" s="205"/>
      <c r="FT104" s="205"/>
      <c r="FU104" s="205"/>
      <c r="FV104" s="205"/>
      <c r="FW104" s="205"/>
      <c r="FX104" s="205"/>
      <c r="FY104" s="205"/>
      <c r="FZ104" s="205"/>
      <c r="GA104" s="205"/>
      <c r="GB104" s="205"/>
      <c r="GC104" s="205"/>
      <c r="GD104" s="205"/>
      <c r="GE104" s="205"/>
      <c r="GF104" s="205"/>
      <c r="GG104" s="205"/>
      <c r="GH104" s="205"/>
      <c r="GI104" s="205"/>
      <c r="GJ104" s="205"/>
      <c r="GK104" s="205"/>
      <c r="GL104" s="205"/>
      <c r="GM104" s="205"/>
      <c r="GN104" s="205"/>
      <c r="GO104" s="205"/>
      <c r="GP104" s="205"/>
      <c r="GQ104" s="205"/>
      <c r="GR104" s="205"/>
      <c r="GS104" s="205"/>
      <c r="GT104" s="205"/>
      <c r="GU104" s="205"/>
      <c r="GV104" s="205"/>
      <c r="GW104" s="205"/>
      <c r="GX104" s="205"/>
      <c r="GY104" s="205"/>
      <c r="GZ104" s="205"/>
      <c r="HA104" s="205"/>
      <c r="HB104" s="205"/>
      <c r="HC104" s="205"/>
      <c r="HD104" s="205"/>
      <c r="HE104" s="205"/>
      <c r="HF104" s="205"/>
      <c r="HG104" s="205"/>
      <c r="HH104" s="205"/>
      <c r="HI104" s="205"/>
      <c r="HJ104" s="205"/>
      <c r="HK104" s="205"/>
      <c r="HL104" s="205"/>
      <c r="HM104" s="205"/>
      <c r="HN104" s="205"/>
      <c r="HO104" s="205"/>
      <c r="HP104" s="205"/>
      <c r="HQ104" s="205"/>
      <c r="HR104" s="205"/>
      <c r="HS104" s="205"/>
      <c r="HT104" s="205"/>
      <c r="HU104" s="205"/>
      <c r="HV104" s="205"/>
      <c r="HW104" s="205"/>
      <c r="HX104" s="205"/>
      <c r="HY104" s="205"/>
      <c r="HZ104" s="205"/>
      <c r="IA104" s="205"/>
      <c r="IB104" s="205"/>
      <c r="IC104" s="205"/>
      <c r="ID104" s="205"/>
      <c r="IE104" s="205"/>
      <c r="IF104" s="205"/>
      <c r="IG104" s="205"/>
      <c r="IH104" s="205"/>
      <c r="II104" s="205"/>
      <c r="IJ104" s="205"/>
      <c r="IK104" s="205"/>
      <c r="IL104" s="205"/>
      <c r="IM104" s="205"/>
      <c r="IN104" s="205"/>
      <c r="IO104" s="205"/>
      <c r="IP104" s="205"/>
      <c r="IQ104" s="205"/>
      <c r="IR104" s="205"/>
      <c r="IS104" s="205"/>
      <c r="IT104" s="205"/>
      <c r="IU104" s="205"/>
      <c r="IV104" s="205"/>
    </row>
    <row r="105" spans="1:256" s="234" customFormat="1" ht="12.75">
      <c r="A105" s="209"/>
      <c r="B105" s="210"/>
      <c r="C105" s="210"/>
      <c r="D105" s="210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  <c r="BP105" s="205"/>
      <c r="BQ105" s="205"/>
      <c r="BR105" s="205"/>
      <c r="BS105" s="205"/>
      <c r="BT105" s="205"/>
      <c r="BU105" s="205"/>
      <c r="BV105" s="205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05"/>
      <c r="CH105" s="205"/>
      <c r="CI105" s="205"/>
      <c r="CJ105" s="20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205"/>
      <c r="CU105" s="205"/>
      <c r="CV105" s="205"/>
      <c r="CW105" s="205"/>
      <c r="CX105" s="205"/>
      <c r="CY105" s="205"/>
      <c r="CZ105" s="205"/>
      <c r="DA105" s="205"/>
      <c r="DB105" s="205"/>
      <c r="DC105" s="205"/>
      <c r="DD105" s="205"/>
      <c r="DE105" s="205"/>
      <c r="DF105" s="205"/>
      <c r="DG105" s="205"/>
      <c r="DH105" s="205"/>
      <c r="DI105" s="205"/>
      <c r="DJ105" s="205"/>
      <c r="DK105" s="205"/>
      <c r="DL105" s="205"/>
      <c r="DM105" s="205"/>
      <c r="DN105" s="205"/>
      <c r="DO105" s="205"/>
      <c r="DP105" s="205"/>
      <c r="DQ105" s="205"/>
      <c r="DR105" s="205"/>
      <c r="DS105" s="205"/>
      <c r="DT105" s="205"/>
      <c r="DU105" s="205"/>
      <c r="DV105" s="205"/>
      <c r="DW105" s="205"/>
      <c r="DX105" s="205"/>
      <c r="DY105" s="205"/>
      <c r="DZ105" s="205"/>
      <c r="EA105" s="205"/>
      <c r="EB105" s="205"/>
      <c r="EC105" s="205"/>
      <c r="ED105" s="205"/>
      <c r="EE105" s="205"/>
      <c r="EF105" s="205"/>
      <c r="EG105" s="205"/>
      <c r="EH105" s="205"/>
      <c r="EI105" s="205"/>
      <c r="EJ105" s="205"/>
      <c r="EK105" s="205"/>
      <c r="EL105" s="205"/>
      <c r="EM105" s="205"/>
      <c r="EN105" s="205"/>
      <c r="EO105" s="205"/>
      <c r="EP105" s="205"/>
      <c r="EQ105" s="205"/>
      <c r="ER105" s="205"/>
      <c r="ES105" s="205"/>
      <c r="ET105" s="205"/>
      <c r="EU105" s="205"/>
      <c r="EV105" s="205"/>
      <c r="EW105" s="205"/>
      <c r="EX105" s="205"/>
      <c r="EY105" s="205"/>
      <c r="EZ105" s="205"/>
      <c r="FA105" s="205"/>
      <c r="FB105" s="205"/>
      <c r="FC105" s="205"/>
      <c r="FD105" s="205"/>
      <c r="FE105" s="205"/>
      <c r="FF105" s="205"/>
      <c r="FG105" s="205"/>
      <c r="FH105" s="205"/>
      <c r="FI105" s="205"/>
      <c r="FJ105" s="205"/>
      <c r="FK105" s="205"/>
      <c r="FL105" s="205"/>
      <c r="FM105" s="205"/>
      <c r="FN105" s="205"/>
      <c r="FO105" s="205"/>
      <c r="FP105" s="205"/>
      <c r="FQ105" s="205"/>
      <c r="FR105" s="205"/>
      <c r="FS105" s="205"/>
      <c r="FT105" s="205"/>
      <c r="FU105" s="205"/>
      <c r="FV105" s="205"/>
      <c r="FW105" s="205"/>
      <c r="FX105" s="205"/>
      <c r="FY105" s="205"/>
      <c r="FZ105" s="205"/>
      <c r="GA105" s="205"/>
      <c r="GB105" s="205"/>
      <c r="GC105" s="205"/>
      <c r="GD105" s="205"/>
      <c r="GE105" s="205"/>
      <c r="GF105" s="205"/>
      <c r="GG105" s="205"/>
      <c r="GH105" s="205"/>
      <c r="GI105" s="205"/>
      <c r="GJ105" s="205"/>
      <c r="GK105" s="205"/>
      <c r="GL105" s="205"/>
      <c r="GM105" s="205"/>
      <c r="GN105" s="205"/>
      <c r="GO105" s="205"/>
      <c r="GP105" s="205"/>
      <c r="GQ105" s="205"/>
      <c r="GR105" s="205"/>
      <c r="GS105" s="205"/>
      <c r="GT105" s="205"/>
      <c r="GU105" s="205"/>
      <c r="GV105" s="205"/>
      <c r="GW105" s="205"/>
      <c r="GX105" s="205"/>
      <c r="GY105" s="205"/>
      <c r="GZ105" s="205"/>
      <c r="HA105" s="205"/>
      <c r="HB105" s="205"/>
      <c r="HC105" s="205"/>
      <c r="HD105" s="205"/>
      <c r="HE105" s="205"/>
      <c r="HF105" s="205"/>
      <c r="HG105" s="205"/>
      <c r="HH105" s="205"/>
      <c r="HI105" s="205"/>
      <c r="HJ105" s="205"/>
      <c r="HK105" s="205"/>
      <c r="HL105" s="205"/>
      <c r="HM105" s="205"/>
      <c r="HN105" s="205"/>
      <c r="HO105" s="205"/>
      <c r="HP105" s="205"/>
      <c r="HQ105" s="205"/>
      <c r="HR105" s="205"/>
      <c r="HS105" s="205"/>
      <c r="HT105" s="205"/>
      <c r="HU105" s="205"/>
      <c r="HV105" s="205"/>
      <c r="HW105" s="205"/>
      <c r="HX105" s="205"/>
      <c r="HY105" s="205"/>
      <c r="HZ105" s="205"/>
      <c r="IA105" s="205"/>
      <c r="IB105" s="205"/>
      <c r="IC105" s="205"/>
      <c r="ID105" s="205"/>
      <c r="IE105" s="205"/>
      <c r="IF105" s="205"/>
      <c r="IG105" s="205"/>
      <c r="IH105" s="205"/>
      <c r="II105" s="205"/>
      <c r="IJ105" s="205"/>
      <c r="IK105" s="205"/>
      <c r="IL105" s="205"/>
      <c r="IM105" s="205"/>
      <c r="IN105" s="205"/>
      <c r="IO105" s="205"/>
      <c r="IP105" s="205"/>
      <c r="IQ105" s="205"/>
      <c r="IR105" s="205"/>
      <c r="IS105" s="205"/>
      <c r="IT105" s="205"/>
      <c r="IU105" s="205"/>
      <c r="IV105" s="205"/>
    </row>
    <row r="106" spans="1:256" s="234" customFormat="1" ht="12.75">
      <c r="A106" s="209"/>
      <c r="B106" s="210"/>
      <c r="C106" s="210"/>
      <c r="D106" s="210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5"/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5"/>
      <c r="DD106" s="205"/>
      <c r="DE106" s="205"/>
      <c r="DF106" s="205"/>
      <c r="DG106" s="205"/>
      <c r="DH106" s="205"/>
      <c r="DI106" s="205"/>
      <c r="DJ106" s="205"/>
      <c r="DK106" s="205"/>
      <c r="DL106" s="205"/>
      <c r="DM106" s="205"/>
      <c r="DN106" s="205"/>
      <c r="DO106" s="205"/>
      <c r="DP106" s="205"/>
      <c r="DQ106" s="205"/>
      <c r="DR106" s="205"/>
      <c r="DS106" s="205"/>
      <c r="DT106" s="205"/>
      <c r="DU106" s="205"/>
      <c r="DV106" s="205"/>
      <c r="DW106" s="205"/>
      <c r="DX106" s="205"/>
      <c r="DY106" s="205"/>
      <c r="DZ106" s="205"/>
      <c r="EA106" s="205"/>
      <c r="EB106" s="205"/>
      <c r="EC106" s="205"/>
      <c r="ED106" s="205"/>
      <c r="EE106" s="205"/>
      <c r="EF106" s="205"/>
      <c r="EG106" s="205"/>
      <c r="EH106" s="205"/>
      <c r="EI106" s="205"/>
      <c r="EJ106" s="205"/>
      <c r="EK106" s="205"/>
      <c r="EL106" s="205"/>
      <c r="EM106" s="205"/>
      <c r="EN106" s="205"/>
      <c r="EO106" s="205"/>
      <c r="EP106" s="205"/>
      <c r="EQ106" s="205"/>
      <c r="ER106" s="205"/>
      <c r="ES106" s="205"/>
      <c r="ET106" s="205"/>
      <c r="EU106" s="205"/>
      <c r="EV106" s="205"/>
      <c r="EW106" s="205"/>
      <c r="EX106" s="205"/>
      <c r="EY106" s="205"/>
      <c r="EZ106" s="205"/>
      <c r="FA106" s="205"/>
      <c r="FB106" s="205"/>
      <c r="FC106" s="205"/>
      <c r="FD106" s="205"/>
      <c r="FE106" s="205"/>
      <c r="FF106" s="205"/>
      <c r="FG106" s="205"/>
      <c r="FH106" s="205"/>
      <c r="FI106" s="205"/>
      <c r="FJ106" s="205"/>
      <c r="FK106" s="205"/>
      <c r="FL106" s="205"/>
      <c r="FM106" s="205"/>
      <c r="FN106" s="205"/>
      <c r="FO106" s="205"/>
      <c r="FP106" s="205"/>
      <c r="FQ106" s="205"/>
      <c r="FR106" s="205"/>
      <c r="FS106" s="205"/>
      <c r="FT106" s="205"/>
      <c r="FU106" s="205"/>
      <c r="FV106" s="205"/>
      <c r="FW106" s="205"/>
      <c r="FX106" s="205"/>
      <c r="FY106" s="205"/>
      <c r="FZ106" s="205"/>
      <c r="GA106" s="205"/>
      <c r="GB106" s="205"/>
      <c r="GC106" s="205"/>
      <c r="GD106" s="205"/>
      <c r="GE106" s="205"/>
      <c r="GF106" s="205"/>
      <c r="GG106" s="205"/>
      <c r="GH106" s="205"/>
      <c r="GI106" s="205"/>
      <c r="GJ106" s="205"/>
      <c r="GK106" s="205"/>
      <c r="GL106" s="205"/>
      <c r="GM106" s="205"/>
      <c r="GN106" s="205"/>
      <c r="GO106" s="205"/>
      <c r="GP106" s="205"/>
      <c r="GQ106" s="205"/>
      <c r="GR106" s="205"/>
      <c r="GS106" s="205"/>
      <c r="GT106" s="205"/>
      <c r="GU106" s="205"/>
      <c r="GV106" s="205"/>
      <c r="GW106" s="205"/>
      <c r="GX106" s="205"/>
      <c r="GY106" s="205"/>
      <c r="GZ106" s="205"/>
      <c r="HA106" s="205"/>
      <c r="HB106" s="205"/>
      <c r="HC106" s="205"/>
      <c r="HD106" s="205"/>
      <c r="HE106" s="205"/>
      <c r="HF106" s="205"/>
      <c r="HG106" s="205"/>
      <c r="HH106" s="205"/>
      <c r="HI106" s="205"/>
      <c r="HJ106" s="205"/>
      <c r="HK106" s="205"/>
      <c r="HL106" s="205"/>
      <c r="HM106" s="205"/>
      <c r="HN106" s="205"/>
      <c r="HO106" s="205"/>
      <c r="HP106" s="205"/>
      <c r="HQ106" s="205"/>
      <c r="HR106" s="205"/>
      <c r="HS106" s="205"/>
      <c r="HT106" s="205"/>
      <c r="HU106" s="205"/>
      <c r="HV106" s="205"/>
      <c r="HW106" s="205"/>
      <c r="HX106" s="205"/>
      <c r="HY106" s="205"/>
      <c r="HZ106" s="205"/>
      <c r="IA106" s="205"/>
      <c r="IB106" s="205"/>
      <c r="IC106" s="205"/>
      <c r="ID106" s="205"/>
      <c r="IE106" s="205"/>
      <c r="IF106" s="205"/>
      <c r="IG106" s="205"/>
      <c r="IH106" s="205"/>
      <c r="II106" s="205"/>
      <c r="IJ106" s="205"/>
      <c r="IK106" s="205"/>
      <c r="IL106" s="205"/>
      <c r="IM106" s="205"/>
      <c r="IN106" s="205"/>
      <c r="IO106" s="205"/>
      <c r="IP106" s="205"/>
      <c r="IQ106" s="205"/>
      <c r="IR106" s="205"/>
      <c r="IS106" s="205"/>
      <c r="IT106" s="205"/>
      <c r="IU106" s="205"/>
      <c r="IV106" s="205"/>
    </row>
    <row r="107" spans="1:256" s="234" customFormat="1" ht="12.75">
      <c r="A107" s="209"/>
      <c r="B107" s="210"/>
      <c r="C107" s="210"/>
      <c r="D107" s="210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05"/>
      <c r="CH107" s="205"/>
      <c r="CI107" s="205"/>
      <c r="CJ107" s="205"/>
      <c r="CK107" s="205"/>
      <c r="CL107" s="205"/>
      <c r="CM107" s="205"/>
      <c r="CN107" s="205"/>
      <c r="CO107" s="205"/>
      <c r="CP107" s="205"/>
      <c r="CQ107" s="205"/>
      <c r="CR107" s="205"/>
      <c r="CS107" s="205"/>
      <c r="CT107" s="205"/>
      <c r="CU107" s="205"/>
      <c r="CV107" s="205"/>
      <c r="CW107" s="205"/>
      <c r="CX107" s="205"/>
      <c r="CY107" s="205"/>
      <c r="CZ107" s="205"/>
      <c r="DA107" s="205"/>
      <c r="DB107" s="205"/>
      <c r="DC107" s="205"/>
      <c r="DD107" s="205"/>
      <c r="DE107" s="205"/>
      <c r="DF107" s="205"/>
      <c r="DG107" s="205"/>
      <c r="DH107" s="205"/>
      <c r="DI107" s="205"/>
      <c r="DJ107" s="205"/>
      <c r="DK107" s="205"/>
      <c r="DL107" s="205"/>
      <c r="DM107" s="205"/>
      <c r="DN107" s="205"/>
      <c r="DO107" s="205"/>
      <c r="DP107" s="205"/>
      <c r="DQ107" s="205"/>
      <c r="DR107" s="205"/>
      <c r="DS107" s="205"/>
      <c r="DT107" s="205"/>
      <c r="DU107" s="205"/>
      <c r="DV107" s="205"/>
      <c r="DW107" s="205"/>
      <c r="DX107" s="205"/>
      <c r="DY107" s="205"/>
      <c r="DZ107" s="205"/>
      <c r="EA107" s="205"/>
      <c r="EB107" s="205"/>
      <c r="EC107" s="205"/>
      <c r="ED107" s="205"/>
      <c r="EE107" s="205"/>
      <c r="EF107" s="205"/>
      <c r="EG107" s="205"/>
      <c r="EH107" s="205"/>
      <c r="EI107" s="205"/>
      <c r="EJ107" s="205"/>
      <c r="EK107" s="205"/>
      <c r="EL107" s="205"/>
      <c r="EM107" s="205"/>
      <c r="EN107" s="205"/>
      <c r="EO107" s="205"/>
      <c r="EP107" s="205"/>
      <c r="EQ107" s="205"/>
      <c r="ER107" s="205"/>
      <c r="ES107" s="205"/>
      <c r="ET107" s="205"/>
      <c r="EU107" s="205"/>
      <c r="EV107" s="205"/>
      <c r="EW107" s="205"/>
      <c r="EX107" s="205"/>
      <c r="EY107" s="205"/>
      <c r="EZ107" s="205"/>
      <c r="FA107" s="205"/>
      <c r="FB107" s="205"/>
      <c r="FC107" s="205"/>
      <c r="FD107" s="205"/>
      <c r="FE107" s="205"/>
      <c r="FF107" s="205"/>
      <c r="FG107" s="205"/>
      <c r="FH107" s="205"/>
      <c r="FI107" s="205"/>
      <c r="FJ107" s="205"/>
      <c r="FK107" s="205"/>
      <c r="FL107" s="205"/>
      <c r="FM107" s="205"/>
      <c r="FN107" s="205"/>
      <c r="FO107" s="205"/>
      <c r="FP107" s="205"/>
      <c r="FQ107" s="205"/>
      <c r="FR107" s="205"/>
      <c r="FS107" s="205"/>
      <c r="FT107" s="205"/>
      <c r="FU107" s="205"/>
      <c r="FV107" s="205"/>
      <c r="FW107" s="205"/>
      <c r="FX107" s="205"/>
      <c r="FY107" s="205"/>
      <c r="FZ107" s="205"/>
      <c r="GA107" s="205"/>
      <c r="GB107" s="205"/>
      <c r="GC107" s="205"/>
      <c r="GD107" s="205"/>
      <c r="GE107" s="205"/>
      <c r="GF107" s="205"/>
      <c r="GG107" s="205"/>
      <c r="GH107" s="205"/>
      <c r="GI107" s="205"/>
      <c r="GJ107" s="205"/>
      <c r="GK107" s="205"/>
      <c r="GL107" s="205"/>
      <c r="GM107" s="205"/>
      <c r="GN107" s="205"/>
      <c r="GO107" s="205"/>
      <c r="GP107" s="205"/>
      <c r="GQ107" s="205"/>
      <c r="GR107" s="205"/>
      <c r="GS107" s="205"/>
      <c r="GT107" s="205"/>
      <c r="GU107" s="205"/>
      <c r="GV107" s="205"/>
      <c r="GW107" s="205"/>
      <c r="GX107" s="205"/>
      <c r="GY107" s="205"/>
      <c r="GZ107" s="205"/>
      <c r="HA107" s="205"/>
      <c r="HB107" s="205"/>
      <c r="HC107" s="205"/>
      <c r="HD107" s="205"/>
      <c r="HE107" s="205"/>
      <c r="HF107" s="205"/>
      <c r="HG107" s="205"/>
      <c r="HH107" s="205"/>
      <c r="HI107" s="205"/>
      <c r="HJ107" s="205"/>
      <c r="HK107" s="205"/>
      <c r="HL107" s="205"/>
      <c r="HM107" s="205"/>
      <c r="HN107" s="205"/>
      <c r="HO107" s="205"/>
      <c r="HP107" s="205"/>
      <c r="HQ107" s="205"/>
      <c r="HR107" s="205"/>
      <c r="HS107" s="205"/>
      <c r="HT107" s="205"/>
      <c r="HU107" s="205"/>
      <c r="HV107" s="205"/>
      <c r="HW107" s="205"/>
      <c r="HX107" s="205"/>
      <c r="HY107" s="205"/>
      <c r="HZ107" s="205"/>
      <c r="IA107" s="205"/>
      <c r="IB107" s="205"/>
      <c r="IC107" s="205"/>
      <c r="ID107" s="205"/>
      <c r="IE107" s="205"/>
      <c r="IF107" s="205"/>
      <c r="IG107" s="205"/>
      <c r="IH107" s="205"/>
      <c r="II107" s="205"/>
      <c r="IJ107" s="205"/>
      <c r="IK107" s="205"/>
      <c r="IL107" s="205"/>
      <c r="IM107" s="205"/>
      <c r="IN107" s="205"/>
      <c r="IO107" s="205"/>
      <c r="IP107" s="205"/>
      <c r="IQ107" s="205"/>
      <c r="IR107" s="205"/>
      <c r="IS107" s="205"/>
      <c r="IT107" s="205"/>
      <c r="IU107" s="205"/>
      <c r="IV107" s="205"/>
    </row>
    <row r="108" spans="1:256" s="234" customFormat="1" ht="12.75">
      <c r="A108" s="209"/>
      <c r="B108" s="210"/>
      <c r="C108" s="210"/>
      <c r="D108" s="210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205"/>
      <c r="DG108" s="205"/>
      <c r="DH108" s="205"/>
      <c r="DI108" s="205"/>
      <c r="DJ108" s="205"/>
      <c r="DK108" s="205"/>
      <c r="DL108" s="205"/>
      <c r="DM108" s="205"/>
      <c r="DN108" s="205"/>
      <c r="DO108" s="205"/>
      <c r="DP108" s="205"/>
      <c r="DQ108" s="205"/>
      <c r="DR108" s="205"/>
      <c r="DS108" s="205"/>
      <c r="DT108" s="205"/>
      <c r="DU108" s="205"/>
      <c r="DV108" s="205"/>
      <c r="DW108" s="205"/>
      <c r="DX108" s="205"/>
      <c r="DY108" s="205"/>
      <c r="DZ108" s="205"/>
      <c r="EA108" s="205"/>
      <c r="EB108" s="205"/>
      <c r="EC108" s="205"/>
      <c r="ED108" s="205"/>
      <c r="EE108" s="205"/>
      <c r="EF108" s="205"/>
      <c r="EG108" s="205"/>
      <c r="EH108" s="205"/>
      <c r="EI108" s="205"/>
      <c r="EJ108" s="205"/>
      <c r="EK108" s="205"/>
      <c r="EL108" s="205"/>
      <c r="EM108" s="205"/>
      <c r="EN108" s="205"/>
      <c r="EO108" s="205"/>
      <c r="EP108" s="205"/>
      <c r="EQ108" s="205"/>
      <c r="ER108" s="205"/>
      <c r="ES108" s="205"/>
      <c r="ET108" s="205"/>
      <c r="EU108" s="205"/>
      <c r="EV108" s="205"/>
      <c r="EW108" s="205"/>
      <c r="EX108" s="205"/>
      <c r="EY108" s="205"/>
      <c r="EZ108" s="205"/>
      <c r="FA108" s="205"/>
      <c r="FB108" s="205"/>
      <c r="FC108" s="205"/>
      <c r="FD108" s="205"/>
      <c r="FE108" s="205"/>
      <c r="FF108" s="205"/>
      <c r="FG108" s="205"/>
      <c r="FH108" s="205"/>
      <c r="FI108" s="205"/>
      <c r="FJ108" s="205"/>
      <c r="FK108" s="205"/>
      <c r="FL108" s="205"/>
      <c r="FM108" s="205"/>
      <c r="FN108" s="205"/>
      <c r="FO108" s="205"/>
      <c r="FP108" s="205"/>
      <c r="FQ108" s="205"/>
      <c r="FR108" s="205"/>
      <c r="FS108" s="205"/>
      <c r="FT108" s="205"/>
      <c r="FU108" s="205"/>
      <c r="FV108" s="205"/>
      <c r="FW108" s="205"/>
      <c r="FX108" s="205"/>
      <c r="FY108" s="205"/>
      <c r="FZ108" s="205"/>
      <c r="GA108" s="205"/>
      <c r="GB108" s="205"/>
      <c r="GC108" s="205"/>
      <c r="GD108" s="205"/>
      <c r="GE108" s="205"/>
      <c r="GF108" s="205"/>
      <c r="GG108" s="205"/>
      <c r="GH108" s="205"/>
      <c r="GI108" s="205"/>
      <c r="GJ108" s="205"/>
      <c r="GK108" s="205"/>
      <c r="GL108" s="205"/>
      <c r="GM108" s="205"/>
      <c r="GN108" s="205"/>
      <c r="GO108" s="205"/>
      <c r="GP108" s="205"/>
      <c r="GQ108" s="205"/>
      <c r="GR108" s="205"/>
      <c r="GS108" s="205"/>
      <c r="GT108" s="205"/>
      <c r="GU108" s="205"/>
      <c r="GV108" s="205"/>
      <c r="GW108" s="205"/>
      <c r="GX108" s="205"/>
      <c r="GY108" s="205"/>
      <c r="GZ108" s="205"/>
      <c r="HA108" s="205"/>
      <c r="HB108" s="205"/>
      <c r="HC108" s="205"/>
      <c r="HD108" s="205"/>
      <c r="HE108" s="205"/>
      <c r="HF108" s="205"/>
      <c r="HG108" s="205"/>
      <c r="HH108" s="205"/>
      <c r="HI108" s="205"/>
      <c r="HJ108" s="205"/>
      <c r="HK108" s="205"/>
      <c r="HL108" s="205"/>
      <c r="HM108" s="205"/>
      <c r="HN108" s="205"/>
      <c r="HO108" s="205"/>
      <c r="HP108" s="205"/>
      <c r="HQ108" s="205"/>
      <c r="HR108" s="205"/>
      <c r="HS108" s="205"/>
      <c r="HT108" s="205"/>
      <c r="HU108" s="205"/>
      <c r="HV108" s="205"/>
      <c r="HW108" s="205"/>
      <c r="HX108" s="205"/>
      <c r="HY108" s="205"/>
      <c r="HZ108" s="205"/>
      <c r="IA108" s="205"/>
      <c r="IB108" s="205"/>
      <c r="IC108" s="205"/>
      <c r="ID108" s="205"/>
      <c r="IE108" s="205"/>
      <c r="IF108" s="205"/>
      <c r="IG108" s="205"/>
      <c r="IH108" s="205"/>
      <c r="II108" s="205"/>
      <c r="IJ108" s="205"/>
      <c r="IK108" s="205"/>
      <c r="IL108" s="205"/>
      <c r="IM108" s="205"/>
      <c r="IN108" s="205"/>
      <c r="IO108" s="205"/>
      <c r="IP108" s="205"/>
      <c r="IQ108" s="205"/>
      <c r="IR108" s="205"/>
      <c r="IS108" s="205"/>
      <c r="IT108" s="205"/>
      <c r="IU108" s="205"/>
      <c r="IV108" s="205"/>
    </row>
    <row r="109" spans="1:256" s="234" customFormat="1" ht="12.75">
      <c r="A109" s="209"/>
      <c r="B109" s="210"/>
      <c r="C109" s="210"/>
      <c r="D109" s="210"/>
      <c r="E109" s="210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5"/>
      <c r="BT109" s="205"/>
      <c r="BU109" s="205"/>
      <c r="BV109" s="205"/>
      <c r="BW109" s="205"/>
      <c r="BX109" s="205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5"/>
      <c r="CM109" s="205"/>
      <c r="CN109" s="205"/>
      <c r="CO109" s="205"/>
      <c r="CP109" s="205"/>
      <c r="CQ109" s="205"/>
      <c r="CR109" s="205"/>
      <c r="CS109" s="205"/>
      <c r="CT109" s="205"/>
      <c r="CU109" s="205"/>
      <c r="CV109" s="205"/>
      <c r="CW109" s="205"/>
      <c r="CX109" s="205"/>
      <c r="CY109" s="205"/>
      <c r="CZ109" s="205"/>
      <c r="DA109" s="205"/>
      <c r="DB109" s="205"/>
      <c r="DC109" s="205"/>
      <c r="DD109" s="205"/>
      <c r="DE109" s="205"/>
      <c r="DF109" s="205"/>
      <c r="DG109" s="205"/>
      <c r="DH109" s="205"/>
      <c r="DI109" s="205"/>
      <c r="DJ109" s="205"/>
      <c r="DK109" s="205"/>
      <c r="DL109" s="205"/>
      <c r="DM109" s="205"/>
      <c r="DN109" s="205"/>
      <c r="DO109" s="205"/>
      <c r="DP109" s="205"/>
      <c r="DQ109" s="205"/>
      <c r="DR109" s="205"/>
      <c r="DS109" s="205"/>
      <c r="DT109" s="205"/>
      <c r="DU109" s="205"/>
      <c r="DV109" s="205"/>
      <c r="DW109" s="205"/>
      <c r="DX109" s="205"/>
      <c r="DY109" s="205"/>
      <c r="DZ109" s="205"/>
      <c r="EA109" s="205"/>
      <c r="EB109" s="205"/>
      <c r="EC109" s="205"/>
      <c r="ED109" s="205"/>
      <c r="EE109" s="205"/>
      <c r="EF109" s="205"/>
      <c r="EG109" s="205"/>
      <c r="EH109" s="205"/>
      <c r="EI109" s="205"/>
      <c r="EJ109" s="205"/>
      <c r="EK109" s="205"/>
      <c r="EL109" s="205"/>
      <c r="EM109" s="205"/>
      <c r="EN109" s="205"/>
      <c r="EO109" s="205"/>
      <c r="EP109" s="205"/>
      <c r="EQ109" s="205"/>
      <c r="ER109" s="205"/>
      <c r="ES109" s="205"/>
      <c r="ET109" s="205"/>
      <c r="EU109" s="205"/>
      <c r="EV109" s="205"/>
      <c r="EW109" s="205"/>
      <c r="EX109" s="205"/>
      <c r="EY109" s="205"/>
      <c r="EZ109" s="205"/>
      <c r="FA109" s="205"/>
      <c r="FB109" s="205"/>
      <c r="FC109" s="205"/>
      <c r="FD109" s="205"/>
      <c r="FE109" s="205"/>
      <c r="FF109" s="205"/>
      <c r="FG109" s="205"/>
      <c r="FH109" s="205"/>
      <c r="FI109" s="205"/>
      <c r="FJ109" s="205"/>
      <c r="FK109" s="205"/>
      <c r="FL109" s="205"/>
      <c r="FM109" s="205"/>
      <c r="FN109" s="205"/>
      <c r="FO109" s="205"/>
      <c r="FP109" s="205"/>
      <c r="FQ109" s="205"/>
      <c r="FR109" s="205"/>
      <c r="FS109" s="205"/>
      <c r="FT109" s="205"/>
      <c r="FU109" s="205"/>
      <c r="FV109" s="205"/>
      <c r="FW109" s="205"/>
      <c r="FX109" s="205"/>
      <c r="FY109" s="205"/>
      <c r="FZ109" s="205"/>
      <c r="GA109" s="205"/>
      <c r="GB109" s="205"/>
      <c r="GC109" s="205"/>
      <c r="GD109" s="205"/>
      <c r="GE109" s="205"/>
      <c r="GF109" s="205"/>
      <c r="GG109" s="205"/>
      <c r="GH109" s="205"/>
      <c r="GI109" s="205"/>
      <c r="GJ109" s="205"/>
      <c r="GK109" s="205"/>
      <c r="GL109" s="205"/>
      <c r="GM109" s="205"/>
      <c r="GN109" s="205"/>
      <c r="GO109" s="205"/>
      <c r="GP109" s="205"/>
      <c r="GQ109" s="205"/>
      <c r="GR109" s="205"/>
      <c r="GS109" s="205"/>
      <c r="GT109" s="205"/>
      <c r="GU109" s="205"/>
      <c r="GV109" s="205"/>
      <c r="GW109" s="205"/>
      <c r="GX109" s="205"/>
      <c r="GY109" s="205"/>
      <c r="GZ109" s="205"/>
      <c r="HA109" s="205"/>
      <c r="HB109" s="205"/>
      <c r="HC109" s="205"/>
      <c r="HD109" s="205"/>
      <c r="HE109" s="205"/>
      <c r="HF109" s="205"/>
      <c r="HG109" s="205"/>
      <c r="HH109" s="205"/>
      <c r="HI109" s="205"/>
      <c r="HJ109" s="205"/>
      <c r="HK109" s="205"/>
      <c r="HL109" s="205"/>
      <c r="HM109" s="205"/>
      <c r="HN109" s="205"/>
      <c r="HO109" s="205"/>
      <c r="HP109" s="205"/>
      <c r="HQ109" s="205"/>
      <c r="HR109" s="205"/>
      <c r="HS109" s="205"/>
      <c r="HT109" s="205"/>
      <c r="HU109" s="205"/>
      <c r="HV109" s="205"/>
      <c r="HW109" s="205"/>
      <c r="HX109" s="205"/>
      <c r="HY109" s="205"/>
      <c r="HZ109" s="205"/>
      <c r="IA109" s="205"/>
      <c r="IB109" s="205"/>
      <c r="IC109" s="205"/>
      <c r="ID109" s="205"/>
      <c r="IE109" s="205"/>
      <c r="IF109" s="205"/>
      <c r="IG109" s="205"/>
      <c r="IH109" s="205"/>
      <c r="II109" s="205"/>
      <c r="IJ109" s="205"/>
      <c r="IK109" s="205"/>
      <c r="IL109" s="205"/>
      <c r="IM109" s="205"/>
      <c r="IN109" s="205"/>
      <c r="IO109" s="205"/>
      <c r="IP109" s="205"/>
      <c r="IQ109" s="205"/>
      <c r="IR109" s="205"/>
      <c r="IS109" s="205"/>
      <c r="IT109" s="205"/>
      <c r="IU109" s="205"/>
      <c r="IV109" s="205"/>
    </row>
    <row r="110" spans="1:256" s="234" customFormat="1" ht="12.75">
      <c r="A110" s="209"/>
      <c r="B110" s="210"/>
      <c r="C110" s="210"/>
      <c r="D110" s="210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5"/>
      <c r="DE110" s="205"/>
      <c r="DF110" s="205"/>
      <c r="DG110" s="205"/>
      <c r="DH110" s="205"/>
      <c r="DI110" s="205"/>
      <c r="DJ110" s="205"/>
      <c r="DK110" s="205"/>
      <c r="DL110" s="205"/>
      <c r="DM110" s="205"/>
      <c r="DN110" s="205"/>
      <c r="DO110" s="205"/>
      <c r="DP110" s="205"/>
      <c r="DQ110" s="205"/>
      <c r="DR110" s="205"/>
      <c r="DS110" s="205"/>
      <c r="DT110" s="205"/>
      <c r="DU110" s="205"/>
      <c r="DV110" s="205"/>
      <c r="DW110" s="205"/>
      <c r="DX110" s="205"/>
      <c r="DY110" s="205"/>
      <c r="DZ110" s="205"/>
      <c r="EA110" s="205"/>
      <c r="EB110" s="205"/>
      <c r="EC110" s="205"/>
      <c r="ED110" s="205"/>
      <c r="EE110" s="205"/>
      <c r="EF110" s="205"/>
      <c r="EG110" s="205"/>
      <c r="EH110" s="205"/>
      <c r="EI110" s="205"/>
      <c r="EJ110" s="205"/>
      <c r="EK110" s="205"/>
      <c r="EL110" s="205"/>
      <c r="EM110" s="205"/>
      <c r="EN110" s="205"/>
      <c r="EO110" s="205"/>
      <c r="EP110" s="205"/>
      <c r="EQ110" s="205"/>
      <c r="ER110" s="205"/>
      <c r="ES110" s="205"/>
      <c r="ET110" s="205"/>
      <c r="EU110" s="205"/>
      <c r="EV110" s="205"/>
      <c r="EW110" s="205"/>
      <c r="EX110" s="205"/>
      <c r="EY110" s="205"/>
      <c r="EZ110" s="205"/>
      <c r="FA110" s="205"/>
      <c r="FB110" s="205"/>
      <c r="FC110" s="205"/>
      <c r="FD110" s="205"/>
      <c r="FE110" s="205"/>
      <c r="FF110" s="205"/>
      <c r="FG110" s="205"/>
      <c r="FH110" s="205"/>
      <c r="FI110" s="205"/>
      <c r="FJ110" s="205"/>
      <c r="FK110" s="205"/>
      <c r="FL110" s="205"/>
      <c r="FM110" s="205"/>
      <c r="FN110" s="205"/>
      <c r="FO110" s="205"/>
      <c r="FP110" s="205"/>
      <c r="FQ110" s="205"/>
      <c r="FR110" s="205"/>
      <c r="FS110" s="205"/>
      <c r="FT110" s="205"/>
      <c r="FU110" s="205"/>
      <c r="FV110" s="205"/>
      <c r="FW110" s="205"/>
      <c r="FX110" s="205"/>
      <c r="FY110" s="205"/>
      <c r="FZ110" s="205"/>
      <c r="GA110" s="205"/>
      <c r="GB110" s="205"/>
      <c r="GC110" s="205"/>
      <c r="GD110" s="205"/>
      <c r="GE110" s="205"/>
      <c r="GF110" s="205"/>
      <c r="GG110" s="205"/>
      <c r="GH110" s="205"/>
      <c r="GI110" s="205"/>
      <c r="GJ110" s="205"/>
      <c r="GK110" s="205"/>
      <c r="GL110" s="205"/>
      <c r="GM110" s="205"/>
      <c r="GN110" s="205"/>
      <c r="GO110" s="205"/>
      <c r="GP110" s="205"/>
      <c r="GQ110" s="205"/>
      <c r="GR110" s="205"/>
      <c r="GS110" s="205"/>
      <c r="GT110" s="205"/>
      <c r="GU110" s="205"/>
      <c r="GV110" s="205"/>
      <c r="GW110" s="205"/>
      <c r="GX110" s="205"/>
      <c r="GY110" s="205"/>
      <c r="GZ110" s="205"/>
      <c r="HA110" s="205"/>
      <c r="HB110" s="205"/>
      <c r="HC110" s="205"/>
      <c r="HD110" s="205"/>
      <c r="HE110" s="205"/>
      <c r="HF110" s="205"/>
      <c r="HG110" s="205"/>
      <c r="HH110" s="205"/>
      <c r="HI110" s="205"/>
      <c r="HJ110" s="205"/>
      <c r="HK110" s="205"/>
      <c r="HL110" s="205"/>
      <c r="HM110" s="205"/>
      <c r="HN110" s="205"/>
      <c r="HO110" s="205"/>
      <c r="HP110" s="205"/>
      <c r="HQ110" s="205"/>
      <c r="HR110" s="205"/>
      <c r="HS110" s="205"/>
      <c r="HT110" s="205"/>
      <c r="HU110" s="205"/>
      <c r="HV110" s="205"/>
      <c r="HW110" s="205"/>
      <c r="HX110" s="205"/>
      <c r="HY110" s="205"/>
      <c r="HZ110" s="205"/>
      <c r="IA110" s="205"/>
      <c r="IB110" s="205"/>
      <c r="IC110" s="205"/>
      <c r="ID110" s="205"/>
      <c r="IE110" s="205"/>
      <c r="IF110" s="205"/>
      <c r="IG110" s="205"/>
      <c r="IH110" s="205"/>
      <c r="II110" s="205"/>
      <c r="IJ110" s="205"/>
      <c r="IK110" s="205"/>
      <c r="IL110" s="205"/>
      <c r="IM110" s="205"/>
      <c r="IN110" s="205"/>
      <c r="IO110" s="205"/>
      <c r="IP110" s="205"/>
      <c r="IQ110" s="205"/>
      <c r="IR110" s="205"/>
      <c r="IS110" s="205"/>
      <c r="IT110" s="205"/>
      <c r="IU110" s="205"/>
      <c r="IV110" s="205"/>
    </row>
    <row r="111" spans="1:256" s="234" customFormat="1" ht="12.75">
      <c r="A111" s="209"/>
      <c r="B111" s="210"/>
      <c r="C111" s="210"/>
      <c r="D111" s="210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05"/>
      <c r="CH111" s="205"/>
      <c r="CI111" s="205"/>
      <c r="CJ111" s="205"/>
      <c r="CK111" s="205"/>
      <c r="CL111" s="205"/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5"/>
      <c r="CY111" s="205"/>
      <c r="CZ111" s="205"/>
      <c r="DA111" s="205"/>
      <c r="DB111" s="205"/>
      <c r="DC111" s="205"/>
      <c r="DD111" s="205"/>
      <c r="DE111" s="205"/>
      <c r="DF111" s="205"/>
      <c r="DG111" s="205"/>
      <c r="DH111" s="205"/>
      <c r="DI111" s="205"/>
      <c r="DJ111" s="205"/>
      <c r="DK111" s="205"/>
      <c r="DL111" s="205"/>
      <c r="DM111" s="205"/>
      <c r="DN111" s="205"/>
      <c r="DO111" s="205"/>
      <c r="DP111" s="205"/>
      <c r="DQ111" s="205"/>
      <c r="DR111" s="205"/>
      <c r="DS111" s="205"/>
      <c r="DT111" s="205"/>
      <c r="DU111" s="205"/>
      <c r="DV111" s="205"/>
      <c r="DW111" s="205"/>
      <c r="DX111" s="205"/>
      <c r="DY111" s="205"/>
      <c r="DZ111" s="205"/>
      <c r="EA111" s="205"/>
      <c r="EB111" s="205"/>
      <c r="EC111" s="205"/>
      <c r="ED111" s="205"/>
      <c r="EE111" s="205"/>
      <c r="EF111" s="205"/>
      <c r="EG111" s="205"/>
      <c r="EH111" s="205"/>
      <c r="EI111" s="205"/>
      <c r="EJ111" s="205"/>
      <c r="EK111" s="205"/>
      <c r="EL111" s="205"/>
      <c r="EM111" s="205"/>
      <c r="EN111" s="205"/>
      <c r="EO111" s="205"/>
      <c r="EP111" s="205"/>
      <c r="EQ111" s="205"/>
      <c r="ER111" s="205"/>
      <c r="ES111" s="205"/>
      <c r="ET111" s="205"/>
      <c r="EU111" s="205"/>
      <c r="EV111" s="205"/>
      <c r="EW111" s="205"/>
      <c r="EX111" s="205"/>
      <c r="EY111" s="205"/>
      <c r="EZ111" s="205"/>
      <c r="FA111" s="205"/>
      <c r="FB111" s="205"/>
      <c r="FC111" s="205"/>
      <c r="FD111" s="205"/>
      <c r="FE111" s="205"/>
      <c r="FF111" s="205"/>
      <c r="FG111" s="205"/>
      <c r="FH111" s="205"/>
      <c r="FI111" s="205"/>
      <c r="FJ111" s="205"/>
      <c r="FK111" s="205"/>
      <c r="FL111" s="205"/>
      <c r="FM111" s="205"/>
      <c r="FN111" s="205"/>
      <c r="FO111" s="205"/>
      <c r="FP111" s="205"/>
      <c r="FQ111" s="205"/>
      <c r="FR111" s="205"/>
      <c r="FS111" s="205"/>
      <c r="FT111" s="205"/>
      <c r="FU111" s="205"/>
      <c r="FV111" s="205"/>
      <c r="FW111" s="205"/>
      <c r="FX111" s="205"/>
      <c r="FY111" s="205"/>
      <c r="FZ111" s="205"/>
      <c r="GA111" s="205"/>
      <c r="GB111" s="205"/>
      <c r="GC111" s="205"/>
      <c r="GD111" s="205"/>
      <c r="GE111" s="205"/>
      <c r="GF111" s="205"/>
      <c r="GG111" s="205"/>
      <c r="GH111" s="205"/>
      <c r="GI111" s="205"/>
      <c r="GJ111" s="205"/>
      <c r="GK111" s="205"/>
      <c r="GL111" s="205"/>
      <c r="GM111" s="205"/>
      <c r="GN111" s="205"/>
      <c r="GO111" s="205"/>
      <c r="GP111" s="205"/>
      <c r="GQ111" s="205"/>
      <c r="GR111" s="205"/>
      <c r="GS111" s="205"/>
      <c r="GT111" s="205"/>
      <c r="GU111" s="205"/>
      <c r="GV111" s="205"/>
      <c r="GW111" s="205"/>
      <c r="GX111" s="205"/>
      <c r="GY111" s="205"/>
      <c r="GZ111" s="205"/>
      <c r="HA111" s="205"/>
      <c r="HB111" s="205"/>
      <c r="HC111" s="205"/>
      <c r="HD111" s="205"/>
      <c r="HE111" s="205"/>
      <c r="HF111" s="205"/>
      <c r="HG111" s="205"/>
      <c r="HH111" s="205"/>
      <c r="HI111" s="205"/>
      <c r="HJ111" s="205"/>
      <c r="HK111" s="205"/>
      <c r="HL111" s="205"/>
      <c r="HM111" s="205"/>
      <c r="HN111" s="205"/>
      <c r="HO111" s="205"/>
      <c r="HP111" s="205"/>
      <c r="HQ111" s="205"/>
      <c r="HR111" s="205"/>
      <c r="HS111" s="205"/>
      <c r="HT111" s="205"/>
      <c r="HU111" s="205"/>
      <c r="HV111" s="205"/>
      <c r="HW111" s="205"/>
      <c r="HX111" s="205"/>
      <c r="HY111" s="205"/>
      <c r="HZ111" s="205"/>
      <c r="IA111" s="205"/>
      <c r="IB111" s="205"/>
      <c r="IC111" s="205"/>
      <c r="ID111" s="205"/>
      <c r="IE111" s="205"/>
      <c r="IF111" s="205"/>
      <c r="IG111" s="205"/>
      <c r="IH111" s="205"/>
      <c r="II111" s="205"/>
      <c r="IJ111" s="205"/>
      <c r="IK111" s="205"/>
      <c r="IL111" s="205"/>
      <c r="IM111" s="205"/>
      <c r="IN111" s="205"/>
      <c r="IO111" s="205"/>
      <c r="IP111" s="205"/>
      <c r="IQ111" s="205"/>
      <c r="IR111" s="205"/>
      <c r="IS111" s="205"/>
      <c r="IT111" s="205"/>
      <c r="IU111" s="205"/>
      <c r="IV111" s="205"/>
    </row>
    <row r="112" spans="1:256" s="234" customFormat="1" ht="12.75">
      <c r="A112" s="209"/>
      <c r="B112" s="210"/>
      <c r="C112" s="210"/>
      <c r="D112" s="210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5"/>
      <c r="CB112" s="205"/>
      <c r="CC112" s="205"/>
      <c r="CD112" s="205"/>
      <c r="CE112" s="205"/>
      <c r="CF112" s="205"/>
      <c r="CG112" s="205"/>
      <c r="CH112" s="205"/>
      <c r="CI112" s="205"/>
      <c r="CJ112" s="205"/>
      <c r="CK112" s="205"/>
      <c r="CL112" s="205"/>
      <c r="CM112" s="205"/>
      <c r="CN112" s="205"/>
      <c r="CO112" s="205"/>
      <c r="CP112" s="205"/>
      <c r="CQ112" s="205"/>
      <c r="CR112" s="205"/>
      <c r="CS112" s="205"/>
      <c r="CT112" s="205"/>
      <c r="CU112" s="205"/>
      <c r="CV112" s="205"/>
      <c r="CW112" s="205"/>
      <c r="CX112" s="205"/>
      <c r="CY112" s="205"/>
      <c r="CZ112" s="205"/>
      <c r="DA112" s="205"/>
      <c r="DB112" s="205"/>
      <c r="DC112" s="205"/>
      <c r="DD112" s="205"/>
      <c r="DE112" s="205"/>
      <c r="DF112" s="205"/>
      <c r="DG112" s="205"/>
      <c r="DH112" s="205"/>
      <c r="DI112" s="205"/>
      <c r="DJ112" s="205"/>
      <c r="DK112" s="205"/>
      <c r="DL112" s="205"/>
      <c r="DM112" s="205"/>
      <c r="DN112" s="205"/>
      <c r="DO112" s="205"/>
      <c r="DP112" s="205"/>
      <c r="DQ112" s="205"/>
      <c r="DR112" s="205"/>
      <c r="DS112" s="205"/>
      <c r="DT112" s="205"/>
      <c r="DU112" s="205"/>
      <c r="DV112" s="205"/>
      <c r="DW112" s="205"/>
      <c r="DX112" s="205"/>
      <c r="DY112" s="205"/>
      <c r="DZ112" s="205"/>
      <c r="EA112" s="205"/>
      <c r="EB112" s="205"/>
      <c r="EC112" s="205"/>
      <c r="ED112" s="205"/>
      <c r="EE112" s="205"/>
      <c r="EF112" s="205"/>
      <c r="EG112" s="205"/>
      <c r="EH112" s="205"/>
      <c r="EI112" s="205"/>
      <c r="EJ112" s="205"/>
      <c r="EK112" s="205"/>
      <c r="EL112" s="205"/>
      <c r="EM112" s="205"/>
      <c r="EN112" s="205"/>
      <c r="EO112" s="205"/>
      <c r="EP112" s="205"/>
      <c r="EQ112" s="205"/>
      <c r="ER112" s="205"/>
      <c r="ES112" s="205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5"/>
      <c r="FF112" s="205"/>
      <c r="FG112" s="205"/>
      <c r="FH112" s="205"/>
      <c r="FI112" s="205"/>
      <c r="FJ112" s="205"/>
      <c r="FK112" s="205"/>
      <c r="FL112" s="205"/>
      <c r="FM112" s="205"/>
      <c r="FN112" s="205"/>
      <c r="FO112" s="205"/>
      <c r="FP112" s="205"/>
      <c r="FQ112" s="205"/>
      <c r="FR112" s="205"/>
      <c r="FS112" s="205"/>
      <c r="FT112" s="205"/>
      <c r="FU112" s="205"/>
      <c r="FV112" s="205"/>
      <c r="FW112" s="205"/>
      <c r="FX112" s="205"/>
      <c r="FY112" s="205"/>
      <c r="FZ112" s="205"/>
      <c r="GA112" s="205"/>
      <c r="GB112" s="205"/>
      <c r="GC112" s="205"/>
      <c r="GD112" s="205"/>
      <c r="GE112" s="205"/>
      <c r="GF112" s="205"/>
      <c r="GG112" s="205"/>
      <c r="GH112" s="205"/>
      <c r="GI112" s="205"/>
      <c r="GJ112" s="205"/>
      <c r="GK112" s="205"/>
      <c r="GL112" s="205"/>
      <c r="GM112" s="205"/>
      <c r="GN112" s="205"/>
      <c r="GO112" s="205"/>
      <c r="GP112" s="205"/>
      <c r="GQ112" s="205"/>
      <c r="GR112" s="205"/>
      <c r="GS112" s="205"/>
      <c r="GT112" s="205"/>
      <c r="GU112" s="205"/>
      <c r="GV112" s="205"/>
      <c r="GW112" s="205"/>
      <c r="GX112" s="205"/>
      <c r="GY112" s="205"/>
      <c r="GZ112" s="205"/>
      <c r="HA112" s="205"/>
      <c r="HB112" s="205"/>
      <c r="HC112" s="205"/>
      <c r="HD112" s="205"/>
      <c r="HE112" s="205"/>
      <c r="HF112" s="205"/>
      <c r="HG112" s="205"/>
      <c r="HH112" s="205"/>
      <c r="HI112" s="205"/>
      <c r="HJ112" s="205"/>
      <c r="HK112" s="205"/>
      <c r="HL112" s="205"/>
      <c r="HM112" s="205"/>
      <c r="HN112" s="205"/>
      <c r="HO112" s="205"/>
      <c r="HP112" s="205"/>
      <c r="HQ112" s="205"/>
      <c r="HR112" s="205"/>
      <c r="HS112" s="205"/>
      <c r="HT112" s="205"/>
      <c r="HU112" s="205"/>
      <c r="HV112" s="205"/>
      <c r="HW112" s="205"/>
      <c r="HX112" s="205"/>
      <c r="HY112" s="205"/>
      <c r="HZ112" s="205"/>
      <c r="IA112" s="205"/>
      <c r="IB112" s="205"/>
      <c r="IC112" s="205"/>
      <c r="ID112" s="205"/>
      <c r="IE112" s="205"/>
      <c r="IF112" s="205"/>
      <c r="IG112" s="205"/>
      <c r="IH112" s="205"/>
      <c r="II112" s="205"/>
      <c r="IJ112" s="205"/>
      <c r="IK112" s="205"/>
      <c r="IL112" s="205"/>
      <c r="IM112" s="205"/>
      <c r="IN112" s="205"/>
      <c r="IO112" s="205"/>
      <c r="IP112" s="205"/>
      <c r="IQ112" s="205"/>
      <c r="IR112" s="205"/>
      <c r="IS112" s="205"/>
      <c r="IT112" s="205"/>
      <c r="IU112" s="205"/>
      <c r="IV112" s="205"/>
    </row>
    <row r="113" spans="1:256" s="234" customFormat="1" ht="12.75">
      <c r="A113" s="209"/>
      <c r="B113" s="210"/>
      <c r="C113" s="210"/>
      <c r="D113" s="210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  <c r="CB113" s="205"/>
      <c r="CC113" s="205"/>
      <c r="CD113" s="205"/>
      <c r="CE113" s="205"/>
      <c r="CF113" s="205"/>
      <c r="CG113" s="205"/>
      <c r="CH113" s="205"/>
      <c r="CI113" s="205"/>
      <c r="CJ113" s="205"/>
      <c r="CK113" s="205"/>
      <c r="CL113" s="205"/>
      <c r="CM113" s="205"/>
      <c r="CN113" s="205"/>
      <c r="CO113" s="205"/>
      <c r="CP113" s="205"/>
      <c r="CQ113" s="205"/>
      <c r="CR113" s="205"/>
      <c r="CS113" s="205"/>
      <c r="CT113" s="205"/>
      <c r="CU113" s="205"/>
      <c r="CV113" s="205"/>
      <c r="CW113" s="205"/>
      <c r="CX113" s="205"/>
      <c r="CY113" s="205"/>
      <c r="CZ113" s="205"/>
      <c r="DA113" s="205"/>
      <c r="DB113" s="205"/>
      <c r="DC113" s="205"/>
      <c r="DD113" s="205"/>
      <c r="DE113" s="205"/>
      <c r="DF113" s="205"/>
      <c r="DG113" s="205"/>
      <c r="DH113" s="205"/>
      <c r="DI113" s="205"/>
      <c r="DJ113" s="205"/>
      <c r="DK113" s="205"/>
      <c r="DL113" s="205"/>
      <c r="DM113" s="205"/>
      <c r="DN113" s="205"/>
      <c r="DO113" s="205"/>
      <c r="DP113" s="205"/>
      <c r="DQ113" s="205"/>
      <c r="DR113" s="205"/>
      <c r="DS113" s="205"/>
      <c r="DT113" s="205"/>
      <c r="DU113" s="205"/>
      <c r="DV113" s="205"/>
      <c r="DW113" s="205"/>
      <c r="DX113" s="205"/>
      <c r="DY113" s="205"/>
      <c r="DZ113" s="205"/>
      <c r="EA113" s="205"/>
      <c r="EB113" s="205"/>
      <c r="EC113" s="205"/>
      <c r="ED113" s="205"/>
      <c r="EE113" s="205"/>
      <c r="EF113" s="205"/>
      <c r="EG113" s="205"/>
      <c r="EH113" s="205"/>
      <c r="EI113" s="205"/>
      <c r="EJ113" s="205"/>
      <c r="EK113" s="205"/>
      <c r="EL113" s="205"/>
      <c r="EM113" s="205"/>
      <c r="EN113" s="205"/>
      <c r="EO113" s="205"/>
      <c r="EP113" s="205"/>
      <c r="EQ113" s="205"/>
      <c r="ER113" s="205"/>
      <c r="ES113" s="205"/>
      <c r="ET113" s="205"/>
      <c r="EU113" s="205"/>
      <c r="EV113" s="205"/>
      <c r="EW113" s="205"/>
      <c r="EX113" s="205"/>
      <c r="EY113" s="205"/>
      <c r="EZ113" s="205"/>
      <c r="FA113" s="205"/>
      <c r="FB113" s="205"/>
      <c r="FC113" s="205"/>
      <c r="FD113" s="205"/>
      <c r="FE113" s="205"/>
      <c r="FF113" s="205"/>
      <c r="FG113" s="205"/>
      <c r="FH113" s="205"/>
      <c r="FI113" s="205"/>
      <c r="FJ113" s="205"/>
      <c r="FK113" s="205"/>
      <c r="FL113" s="205"/>
      <c r="FM113" s="205"/>
      <c r="FN113" s="205"/>
      <c r="FO113" s="205"/>
      <c r="FP113" s="205"/>
      <c r="FQ113" s="205"/>
      <c r="FR113" s="205"/>
      <c r="FS113" s="205"/>
      <c r="FT113" s="205"/>
      <c r="FU113" s="205"/>
      <c r="FV113" s="205"/>
      <c r="FW113" s="205"/>
      <c r="FX113" s="205"/>
      <c r="FY113" s="205"/>
      <c r="FZ113" s="205"/>
      <c r="GA113" s="205"/>
      <c r="GB113" s="205"/>
      <c r="GC113" s="205"/>
      <c r="GD113" s="205"/>
      <c r="GE113" s="205"/>
      <c r="GF113" s="205"/>
      <c r="GG113" s="205"/>
      <c r="GH113" s="205"/>
      <c r="GI113" s="205"/>
      <c r="GJ113" s="205"/>
      <c r="GK113" s="205"/>
      <c r="GL113" s="205"/>
      <c r="GM113" s="205"/>
      <c r="GN113" s="205"/>
      <c r="GO113" s="205"/>
      <c r="GP113" s="205"/>
      <c r="GQ113" s="205"/>
      <c r="GR113" s="205"/>
      <c r="GS113" s="205"/>
      <c r="GT113" s="205"/>
      <c r="GU113" s="205"/>
      <c r="GV113" s="205"/>
      <c r="GW113" s="205"/>
      <c r="GX113" s="205"/>
      <c r="GY113" s="205"/>
      <c r="GZ113" s="205"/>
      <c r="HA113" s="205"/>
      <c r="HB113" s="205"/>
      <c r="HC113" s="205"/>
      <c r="HD113" s="205"/>
      <c r="HE113" s="205"/>
      <c r="HF113" s="205"/>
      <c r="HG113" s="205"/>
      <c r="HH113" s="205"/>
      <c r="HI113" s="205"/>
      <c r="HJ113" s="205"/>
      <c r="HK113" s="205"/>
      <c r="HL113" s="205"/>
      <c r="HM113" s="205"/>
      <c r="HN113" s="205"/>
      <c r="HO113" s="205"/>
      <c r="HP113" s="205"/>
      <c r="HQ113" s="205"/>
      <c r="HR113" s="205"/>
      <c r="HS113" s="205"/>
      <c r="HT113" s="205"/>
      <c r="HU113" s="205"/>
      <c r="HV113" s="205"/>
      <c r="HW113" s="205"/>
      <c r="HX113" s="205"/>
      <c r="HY113" s="205"/>
      <c r="HZ113" s="205"/>
      <c r="IA113" s="205"/>
      <c r="IB113" s="205"/>
      <c r="IC113" s="205"/>
      <c r="ID113" s="205"/>
      <c r="IE113" s="205"/>
      <c r="IF113" s="205"/>
      <c r="IG113" s="205"/>
      <c r="IH113" s="205"/>
      <c r="II113" s="205"/>
      <c r="IJ113" s="205"/>
      <c r="IK113" s="205"/>
      <c r="IL113" s="205"/>
      <c r="IM113" s="205"/>
      <c r="IN113" s="205"/>
      <c r="IO113" s="205"/>
      <c r="IP113" s="205"/>
      <c r="IQ113" s="205"/>
      <c r="IR113" s="205"/>
      <c r="IS113" s="205"/>
      <c r="IT113" s="205"/>
      <c r="IU113" s="205"/>
      <c r="IV113" s="205"/>
    </row>
    <row r="114" spans="1:256" s="234" customFormat="1" ht="12.75">
      <c r="A114" s="209"/>
      <c r="B114" s="210"/>
      <c r="C114" s="210"/>
      <c r="D114" s="210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05"/>
      <c r="BO114" s="205"/>
      <c r="BP114" s="205"/>
      <c r="BQ114" s="205"/>
      <c r="BR114" s="205"/>
      <c r="BS114" s="205"/>
      <c r="BT114" s="205"/>
      <c r="BU114" s="205"/>
      <c r="BV114" s="205"/>
      <c r="BW114" s="205"/>
      <c r="BX114" s="205"/>
      <c r="BY114" s="205"/>
      <c r="BZ114" s="205"/>
      <c r="CA114" s="205"/>
      <c r="CB114" s="205"/>
      <c r="CC114" s="205"/>
      <c r="CD114" s="205"/>
      <c r="CE114" s="205"/>
      <c r="CF114" s="205"/>
      <c r="CG114" s="205"/>
      <c r="CH114" s="205"/>
      <c r="CI114" s="205"/>
      <c r="CJ114" s="205"/>
      <c r="CK114" s="205"/>
      <c r="CL114" s="205"/>
      <c r="CM114" s="205"/>
      <c r="CN114" s="205"/>
      <c r="CO114" s="205"/>
      <c r="CP114" s="205"/>
      <c r="CQ114" s="205"/>
      <c r="CR114" s="205"/>
      <c r="CS114" s="205"/>
      <c r="CT114" s="205"/>
      <c r="CU114" s="205"/>
      <c r="CV114" s="205"/>
      <c r="CW114" s="205"/>
      <c r="CX114" s="205"/>
      <c r="CY114" s="205"/>
      <c r="CZ114" s="205"/>
      <c r="DA114" s="205"/>
      <c r="DB114" s="205"/>
      <c r="DC114" s="205"/>
      <c r="DD114" s="205"/>
      <c r="DE114" s="205"/>
      <c r="DF114" s="205"/>
      <c r="DG114" s="205"/>
      <c r="DH114" s="205"/>
      <c r="DI114" s="205"/>
      <c r="DJ114" s="205"/>
      <c r="DK114" s="205"/>
      <c r="DL114" s="205"/>
      <c r="DM114" s="205"/>
      <c r="DN114" s="205"/>
      <c r="DO114" s="205"/>
      <c r="DP114" s="205"/>
      <c r="DQ114" s="205"/>
      <c r="DR114" s="205"/>
      <c r="DS114" s="205"/>
      <c r="DT114" s="205"/>
      <c r="DU114" s="205"/>
      <c r="DV114" s="205"/>
      <c r="DW114" s="205"/>
      <c r="DX114" s="205"/>
      <c r="DY114" s="205"/>
      <c r="DZ114" s="205"/>
      <c r="EA114" s="205"/>
      <c r="EB114" s="205"/>
      <c r="EC114" s="205"/>
      <c r="ED114" s="205"/>
      <c r="EE114" s="205"/>
      <c r="EF114" s="205"/>
      <c r="EG114" s="205"/>
      <c r="EH114" s="205"/>
      <c r="EI114" s="205"/>
      <c r="EJ114" s="205"/>
      <c r="EK114" s="205"/>
      <c r="EL114" s="205"/>
      <c r="EM114" s="205"/>
      <c r="EN114" s="205"/>
      <c r="EO114" s="205"/>
      <c r="EP114" s="205"/>
      <c r="EQ114" s="205"/>
      <c r="ER114" s="205"/>
      <c r="ES114" s="205"/>
      <c r="ET114" s="205"/>
      <c r="EU114" s="205"/>
      <c r="EV114" s="205"/>
      <c r="EW114" s="205"/>
      <c r="EX114" s="205"/>
      <c r="EY114" s="205"/>
      <c r="EZ114" s="205"/>
      <c r="FA114" s="205"/>
      <c r="FB114" s="205"/>
      <c r="FC114" s="205"/>
      <c r="FD114" s="205"/>
      <c r="FE114" s="205"/>
      <c r="FF114" s="205"/>
      <c r="FG114" s="205"/>
      <c r="FH114" s="205"/>
      <c r="FI114" s="205"/>
      <c r="FJ114" s="205"/>
      <c r="FK114" s="205"/>
      <c r="FL114" s="205"/>
      <c r="FM114" s="205"/>
      <c r="FN114" s="205"/>
      <c r="FO114" s="205"/>
      <c r="FP114" s="205"/>
      <c r="FQ114" s="205"/>
      <c r="FR114" s="205"/>
      <c r="FS114" s="205"/>
      <c r="FT114" s="205"/>
      <c r="FU114" s="205"/>
      <c r="FV114" s="205"/>
      <c r="FW114" s="205"/>
      <c r="FX114" s="205"/>
      <c r="FY114" s="205"/>
      <c r="FZ114" s="205"/>
      <c r="GA114" s="205"/>
      <c r="GB114" s="205"/>
      <c r="GC114" s="205"/>
      <c r="GD114" s="205"/>
      <c r="GE114" s="205"/>
      <c r="GF114" s="205"/>
      <c r="GG114" s="205"/>
      <c r="GH114" s="205"/>
      <c r="GI114" s="205"/>
      <c r="GJ114" s="205"/>
      <c r="GK114" s="205"/>
      <c r="GL114" s="205"/>
      <c r="GM114" s="205"/>
      <c r="GN114" s="205"/>
      <c r="GO114" s="205"/>
      <c r="GP114" s="205"/>
      <c r="GQ114" s="205"/>
      <c r="GR114" s="205"/>
      <c r="GS114" s="205"/>
      <c r="GT114" s="205"/>
      <c r="GU114" s="205"/>
      <c r="GV114" s="205"/>
      <c r="GW114" s="205"/>
      <c r="GX114" s="205"/>
      <c r="GY114" s="205"/>
      <c r="GZ114" s="205"/>
      <c r="HA114" s="205"/>
      <c r="HB114" s="205"/>
      <c r="HC114" s="205"/>
      <c r="HD114" s="205"/>
      <c r="HE114" s="205"/>
      <c r="HF114" s="205"/>
      <c r="HG114" s="205"/>
      <c r="HH114" s="205"/>
      <c r="HI114" s="205"/>
      <c r="HJ114" s="205"/>
      <c r="HK114" s="205"/>
      <c r="HL114" s="205"/>
      <c r="HM114" s="205"/>
      <c r="HN114" s="205"/>
      <c r="HO114" s="205"/>
      <c r="HP114" s="205"/>
      <c r="HQ114" s="205"/>
      <c r="HR114" s="205"/>
      <c r="HS114" s="205"/>
      <c r="HT114" s="205"/>
      <c r="HU114" s="205"/>
      <c r="HV114" s="205"/>
      <c r="HW114" s="205"/>
      <c r="HX114" s="205"/>
      <c r="HY114" s="205"/>
      <c r="HZ114" s="205"/>
      <c r="IA114" s="205"/>
      <c r="IB114" s="205"/>
      <c r="IC114" s="205"/>
      <c r="ID114" s="205"/>
      <c r="IE114" s="205"/>
      <c r="IF114" s="205"/>
      <c r="IG114" s="205"/>
      <c r="IH114" s="205"/>
      <c r="II114" s="205"/>
      <c r="IJ114" s="205"/>
      <c r="IK114" s="205"/>
      <c r="IL114" s="205"/>
      <c r="IM114" s="205"/>
      <c r="IN114" s="205"/>
      <c r="IO114" s="205"/>
      <c r="IP114" s="205"/>
      <c r="IQ114" s="205"/>
      <c r="IR114" s="205"/>
      <c r="IS114" s="205"/>
      <c r="IT114" s="205"/>
      <c r="IU114" s="205"/>
      <c r="IV114" s="205"/>
    </row>
    <row r="115" spans="1:256" s="234" customFormat="1" ht="12.75">
      <c r="A115" s="209"/>
      <c r="B115" s="210"/>
      <c r="C115" s="210"/>
      <c r="D115" s="210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05"/>
      <c r="BO115" s="205"/>
      <c r="BP115" s="205"/>
      <c r="BQ115" s="205"/>
      <c r="BR115" s="205"/>
      <c r="BS115" s="205"/>
      <c r="BT115" s="205"/>
      <c r="BU115" s="205"/>
      <c r="BV115" s="205"/>
      <c r="BW115" s="205"/>
      <c r="BX115" s="205"/>
      <c r="BY115" s="205"/>
      <c r="BZ115" s="205"/>
      <c r="CA115" s="205"/>
      <c r="CB115" s="205"/>
      <c r="CC115" s="205"/>
      <c r="CD115" s="205"/>
      <c r="CE115" s="205"/>
      <c r="CF115" s="205"/>
      <c r="CG115" s="205"/>
      <c r="CH115" s="205"/>
      <c r="CI115" s="205"/>
      <c r="CJ115" s="205"/>
      <c r="CK115" s="205"/>
      <c r="CL115" s="205"/>
      <c r="CM115" s="205"/>
      <c r="CN115" s="205"/>
      <c r="CO115" s="205"/>
      <c r="CP115" s="205"/>
      <c r="CQ115" s="205"/>
      <c r="CR115" s="205"/>
      <c r="CS115" s="205"/>
      <c r="CT115" s="205"/>
      <c r="CU115" s="205"/>
      <c r="CV115" s="205"/>
      <c r="CW115" s="205"/>
      <c r="CX115" s="205"/>
      <c r="CY115" s="205"/>
      <c r="CZ115" s="205"/>
      <c r="DA115" s="205"/>
      <c r="DB115" s="205"/>
      <c r="DC115" s="205"/>
      <c r="DD115" s="205"/>
      <c r="DE115" s="205"/>
      <c r="DF115" s="205"/>
      <c r="DG115" s="205"/>
      <c r="DH115" s="205"/>
      <c r="DI115" s="205"/>
      <c r="DJ115" s="205"/>
      <c r="DK115" s="205"/>
      <c r="DL115" s="205"/>
      <c r="DM115" s="205"/>
      <c r="DN115" s="205"/>
      <c r="DO115" s="205"/>
      <c r="DP115" s="205"/>
      <c r="DQ115" s="205"/>
      <c r="DR115" s="205"/>
      <c r="DS115" s="205"/>
      <c r="DT115" s="205"/>
      <c r="DU115" s="205"/>
      <c r="DV115" s="205"/>
      <c r="DW115" s="205"/>
      <c r="DX115" s="205"/>
      <c r="DY115" s="205"/>
      <c r="DZ115" s="205"/>
      <c r="EA115" s="205"/>
      <c r="EB115" s="205"/>
      <c r="EC115" s="205"/>
      <c r="ED115" s="205"/>
      <c r="EE115" s="205"/>
      <c r="EF115" s="205"/>
      <c r="EG115" s="205"/>
      <c r="EH115" s="205"/>
      <c r="EI115" s="205"/>
      <c r="EJ115" s="205"/>
      <c r="EK115" s="205"/>
      <c r="EL115" s="205"/>
      <c r="EM115" s="205"/>
      <c r="EN115" s="205"/>
      <c r="EO115" s="205"/>
      <c r="EP115" s="205"/>
      <c r="EQ115" s="205"/>
      <c r="ER115" s="205"/>
      <c r="ES115" s="205"/>
      <c r="ET115" s="205"/>
      <c r="EU115" s="205"/>
      <c r="EV115" s="205"/>
      <c r="EW115" s="205"/>
      <c r="EX115" s="205"/>
      <c r="EY115" s="205"/>
      <c r="EZ115" s="205"/>
      <c r="FA115" s="205"/>
      <c r="FB115" s="205"/>
      <c r="FC115" s="205"/>
      <c r="FD115" s="205"/>
      <c r="FE115" s="205"/>
      <c r="FF115" s="205"/>
      <c r="FG115" s="205"/>
      <c r="FH115" s="205"/>
      <c r="FI115" s="205"/>
      <c r="FJ115" s="205"/>
      <c r="FK115" s="205"/>
      <c r="FL115" s="205"/>
      <c r="FM115" s="205"/>
      <c r="FN115" s="205"/>
      <c r="FO115" s="205"/>
      <c r="FP115" s="205"/>
      <c r="FQ115" s="205"/>
      <c r="FR115" s="205"/>
      <c r="FS115" s="205"/>
      <c r="FT115" s="205"/>
      <c r="FU115" s="205"/>
      <c r="FV115" s="205"/>
      <c r="FW115" s="205"/>
      <c r="FX115" s="205"/>
      <c r="FY115" s="205"/>
      <c r="FZ115" s="205"/>
      <c r="GA115" s="205"/>
      <c r="GB115" s="205"/>
      <c r="GC115" s="205"/>
      <c r="GD115" s="205"/>
      <c r="GE115" s="205"/>
      <c r="GF115" s="205"/>
      <c r="GG115" s="205"/>
      <c r="GH115" s="205"/>
      <c r="GI115" s="205"/>
      <c r="GJ115" s="205"/>
      <c r="GK115" s="205"/>
      <c r="GL115" s="205"/>
      <c r="GM115" s="205"/>
      <c r="GN115" s="205"/>
      <c r="GO115" s="205"/>
      <c r="GP115" s="205"/>
      <c r="GQ115" s="205"/>
      <c r="GR115" s="205"/>
      <c r="GS115" s="205"/>
      <c r="GT115" s="205"/>
      <c r="GU115" s="205"/>
      <c r="GV115" s="205"/>
      <c r="GW115" s="205"/>
      <c r="GX115" s="205"/>
      <c r="GY115" s="205"/>
      <c r="GZ115" s="205"/>
      <c r="HA115" s="205"/>
      <c r="HB115" s="205"/>
      <c r="HC115" s="205"/>
      <c r="HD115" s="205"/>
      <c r="HE115" s="205"/>
      <c r="HF115" s="205"/>
      <c r="HG115" s="205"/>
      <c r="HH115" s="205"/>
      <c r="HI115" s="205"/>
      <c r="HJ115" s="205"/>
      <c r="HK115" s="205"/>
      <c r="HL115" s="205"/>
      <c r="HM115" s="205"/>
      <c r="HN115" s="205"/>
      <c r="HO115" s="205"/>
      <c r="HP115" s="205"/>
      <c r="HQ115" s="205"/>
      <c r="HR115" s="205"/>
      <c r="HS115" s="205"/>
      <c r="HT115" s="205"/>
      <c r="HU115" s="205"/>
      <c r="HV115" s="205"/>
      <c r="HW115" s="205"/>
      <c r="HX115" s="205"/>
      <c r="HY115" s="205"/>
      <c r="HZ115" s="205"/>
      <c r="IA115" s="205"/>
      <c r="IB115" s="205"/>
      <c r="IC115" s="205"/>
      <c r="ID115" s="205"/>
      <c r="IE115" s="205"/>
      <c r="IF115" s="205"/>
      <c r="IG115" s="205"/>
      <c r="IH115" s="205"/>
      <c r="II115" s="205"/>
      <c r="IJ115" s="205"/>
      <c r="IK115" s="205"/>
      <c r="IL115" s="205"/>
      <c r="IM115" s="205"/>
      <c r="IN115" s="205"/>
      <c r="IO115" s="205"/>
      <c r="IP115" s="205"/>
      <c r="IQ115" s="205"/>
      <c r="IR115" s="205"/>
      <c r="IS115" s="205"/>
      <c r="IT115" s="205"/>
      <c r="IU115" s="205"/>
      <c r="IV115" s="205"/>
    </row>
    <row r="116" spans="1:256" s="234" customFormat="1" ht="12.75">
      <c r="A116" s="209"/>
      <c r="B116" s="210"/>
      <c r="C116" s="210"/>
      <c r="D116" s="210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/>
      <c r="BS116" s="205"/>
      <c r="BT116" s="205"/>
      <c r="BU116" s="205"/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05"/>
      <c r="CI116" s="205"/>
      <c r="CJ116" s="205"/>
      <c r="CK116" s="205"/>
      <c r="CL116" s="205"/>
      <c r="CM116" s="205"/>
      <c r="CN116" s="205"/>
      <c r="CO116" s="205"/>
      <c r="CP116" s="205"/>
      <c r="CQ116" s="205"/>
      <c r="CR116" s="205"/>
      <c r="CS116" s="205"/>
      <c r="CT116" s="205"/>
      <c r="CU116" s="205"/>
      <c r="CV116" s="205"/>
      <c r="CW116" s="205"/>
      <c r="CX116" s="205"/>
      <c r="CY116" s="205"/>
      <c r="CZ116" s="205"/>
      <c r="DA116" s="205"/>
      <c r="DB116" s="205"/>
      <c r="DC116" s="205"/>
      <c r="DD116" s="205"/>
      <c r="DE116" s="205"/>
      <c r="DF116" s="205"/>
      <c r="DG116" s="205"/>
      <c r="DH116" s="205"/>
      <c r="DI116" s="205"/>
      <c r="DJ116" s="205"/>
      <c r="DK116" s="205"/>
      <c r="DL116" s="205"/>
      <c r="DM116" s="205"/>
      <c r="DN116" s="205"/>
      <c r="DO116" s="205"/>
      <c r="DP116" s="205"/>
      <c r="DQ116" s="205"/>
      <c r="DR116" s="205"/>
      <c r="DS116" s="205"/>
      <c r="DT116" s="205"/>
      <c r="DU116" s="205"/>
      <c r="DV116" s="205"/>
      <c r="DW116" s="205"/>
      <c r="DX116" s="205"/>
      <c r="DY116" s="205"/>
      <c r="DZ116" s="205"/>
      <c r="EA116" s="205"/>
      <c r="EB116" s="205"/>
      <c r="EC116" s="205"/>
      <c r="ED116" s="205"/>
      <c r="EE116" s="205"/>
      <c r="EF116" s="205"/>
      <c r="EG116" s="205"/>
      <c r="EH116" s="205"/>
      <c r="EI116" s="205"/>
      <c r="EJ116" s="205"/>
      <c r="EK116" s="205"/>
      <c r="EL116" s="205"/>
      <c r="EM116" s="205"/>
      <c r="EN116" s="205"/>
      <c r="EO116" s="205"/>
      <c r="EP116" s="205"/>
      <c r="EQ116" s="205"/>
      <c r="ER116" s="205"/>
      <c r="ES116" s="205"/>
      <c r="ET116" s="205"/>
      <c r="EU116" s="205"/>
      <c r="EV116" s="205"/>
      <c r="EW116" s="205"/>
      <c r="EX116" s="205"/>
      <c r="EY116" s="205"/>
      <c r="EZ116" s="205"/>
      <c r="FA116" s="205"/>
      <c r="FB116" s="205"/>
      <c r="FC116" s="205"/>
      <c r="FD116" s="205"/>
      <c r="FE116" s="205"/>
      <c r="FF116" s="205"/>
      <c r="FG116" s="205"/>
      <c r="FH116" s="205"/>
      <c r="FI116" s="205"/>
      <c r="FJ116" s="205"/>
      <c r="FK116" s="205"/>
      <c r="FL116" s="205"/>
      <c r="FM116" s="205"/>
      <c r="FN116" s="205"/>
      <c r="FO116" s="205"/>
      <c r="FP116" s="205"/>
      <c r="FQ116" s="205"/>
      <c r="FR116" s="205"/>
      <c r="FS116" s="205"/>
      <c r="FT116" s="205"/>
      <c r="FU116" s="205"/>
      <c r="FV116" s="205"/>
      <c r="FW116" s="205"/>
      <c r="FX116" s="205"/>
      <c r="FY116" s="205"/>
      <c r="FZ116" s="205"/>
      <c r="GA116" s="205"/>
      <c r="GB116" s="205"/>
      <c r="GC116" s="205"/>
      <c r="GD116" s="205"/>
      <c r="GE116" s="205"/>
      <c r="GF116" s="205"/>
      <c r="GG116" s="205"/>
      <c r="GH116" s="205"/>
      <c r="GI116" s="205"/>
      <c r="GJ116" s="205"/>
      <c r="GK116" s="205"/>
      <c r="GL116" s="205"/>
      <c r="GM116" s="205"/>
      <c r="GN116" s="205"/>
      <c r="GO116" s="205"/>
      <c r="GP116" s="205"/>
      <c r="GQ116" s="205"/>
      <c r="GR116" s="205"/>
      <c r="GS116" s="205"/>
      <c r="GT116" s="205"/>
      <c r="GU116" s="205"/>
      <c r="GV116" s="205"/>
      <c r="GW116" s="205"/>
      <c r="GX116" s="205"/>
      <c r="GY116" s="205"/>
      <c r="GZ116" s="205"/>
      <c r="HA116" s="205"/>
      <c r="HB116" s="205"/>
      <c r="HC116" s="205"/>
      <c r="HD116" s="205"/>
      <c r="HE116" s="205"/>
      <c r="HF116" s="205"/>
      <c r="HG116" s="205"/>
      <c r="HH116" s="205"/>
      <c r="HI116" s="205"/>
      <c r="HJ116" s="205"/>
      <c r="HK116" s="205"/>
      <c r="HL116" s="205"/>
      <c r="HM116" s="205"/>
      <c r="HN116" s="205"/>
      <c r="HO116" s="205"/>
      <c r="HP116" s="205"/>
      <c r="HQ116" s="205"/>
      <c r="HR116" s="205"/>
      <c r="HS116" s="205"/>
      <c r="HT116" s="205"/>
      <c r="HU116" s="205"/>
      <c r="HV116" s="205"/>
      <c r="HW116" s="205"/>
      <c r="HX116" s="205"/>
      <c r="HY116" s="205"/>
      <c r="HZ116" s="205"/>
      <c r="IA116" s="205"/>
      <c r="IB116" s="205"/>
      <c r="IC116" s="205"/>
      <c r="ID116" s="205"/>
      <c r="IE116" s="205"/>
      <c r="IF116" s="205"/>
      <c r="IG116" s="205"/>
      <c r="IH116" s="205"/>
      <c r="II116" s="205"/>
      <c r="IJ116" s="205"/>
      <c r="IK116" s="205"/>
      <c r="IL116" s="205"/>
      <c r="IM116" s="205"/>
      <c r="IN116" s="205"/>
      <c r="IO116" s="205"/>
      <c r="IP116" s="205"/>
      <c r="IQ116" s="205"/>
      <c r="IR116" s="205"/>
      <c r="IS116" s="205"/>
      <c r="IT116" s="205"/>
      <c r="IU116" s="205"/>
      <c r="IV116" s="205"/>
    </row>
    <row r="117" spans="1:256" s="234" customFormat="1" ht="12.75">
      <c r="A117" s="209"/>
      <c r="B117" s="210"/>
      <c r="C117" s="210"/>
      <c r="D117" s="210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05"/>
      <c r="BO117" s="205"/>
      <c r="BP117" s="205"/>
      <c r="BQ117" s="205"/>
      <c r="BR117" s="205"/>
      <c r="BS117" s="205"/>
      <c r="BT117" s="205"/>
      <c r="BU117" s="205"/>
      <c r="BV117" s="205"/>
      <c r="BW117" s="205"/>
      <c r="BX117" s="205"/>
      <c r="BY117" s="205"/>
      <c r="BZ117" s="205"/>
      <c r="CA117" s="205"/>
      <c r="CB117" s="205"/>
      <c r="CC117" s="205"/>
      <c r="CD117" s="205"/>
      <c r="CE117" s="205"/>
      <c r="CF117" s="205"/>
      <c r="CG117" s="205"/>
      <c r="CH117" s="205"/>
      <c r="CI117" s="205"/>
      <c r="CJ117" s="205"/>
      <c r="CK117" s="205"/>
      <c r="CL117" s="205"/>
      <c r="CM117" s="205"/>
      <c r="CN117" s="205"/>
      <c r="CO117" s="205"/>
      <c r="CP117" s="205"/>
      <c r="CQ117" s="205"/>
      <c r="CR117" s="205"/>
      <c r="CS117" s="205"/>
      <c r="CT117" s="205"/>
      <c r="CU117" s="205"/>
      <c r="CV117" s="205"/>
      <c r="CW117" s="205"/>
      <c r="CX117" s="205"/>
      <c r="CY117" s="205"/>
      <c r="CZ117" s="205"/>
      <c r="DA117" s="205"/>
      <c r="DB117" s="205"/>
      <c r="DC117" s="205"/>
      <c r="DD117" s="205"/>
      <c r="DE117" s="205"/>
      <c r="DF117" s="205"/>
      <c r="DG117" s="205"/>
      <c r="DH117" s="205"/>
      <c r="DI117" s="205"/>
      <c r="DJ117" s="205"/>
      <c r="DK117" s="205"/>
      <c r="DL117" s="205"/>
      <c r="DM117" s="205"/>
      <c r="DN117" s="205"/>
      <c r="DO117" s="205"/>
      <c r="DP117" s="205"/>
      <c r="DQ117" s="205"/>
      <c r="DR117" s="205"/>
      <c r="DS117" s="205"/>
      <c r="DT117" s="205"/>
      <c r="DU117" s="205"/>
      <c r="DV117" s="205"/>
      <c r="DW117" s="205"/>
      <c r="DX117" s="205"/>
      <c r="DY117" s="205"/>
      <c r="DZ117" s="205"/>
      <c r="EA117" s="205"/>
      <c r="EB117" s="205"/>
      <c r="EC117" s="205"/>
      <c r="ED117" s="205"/>
      <c r="EE117" s="205"/>
      <c r="EF117" s="205"/>
      <c r="EG117" s="205"/>
      <c r="EH117" s="205"/>
      <c r="EI117" s="205"/>
      <c r="EJ117" s="205"/>
      <c r="EK117" s="205"/>
      <c r="EL117" s="205"/>
      <c r="EM117" s="205"/>
      <c r="EN117" s="205"/>
      <c r="EO117" s="205"/>
      <c r="EP117" s="205"/>
      <c r="EQ117" s="205"/>
      <c r="ER117" s="205"/>
      <c r="ES117" s="205"/>
      <c r="ET117" s="205"/>
      <c r="EU117" s="205"/>
      <c r="EV117" s="205"/>
      <c r="EW117" s="205"/>
      <c r="EX117" s="205"/>
      <c r="EY117" s="205"/>
      <c r="EZ117" s="205"/>
      <c r="FA117" s="205"/>
      <c r="FB117" s="205"/>
      <c r="FC117" s="205"/>
      <c r="FD117" s="205"/>
      <c r="FE117" s="205"/>
      <c r="FF117" s="205"/>
      <c r="FG117" s="205"/>
      <c r="FH117" s="205"/>
      <c r="FI117" s="205"/>
      <c r="FJ117" s="205"/>
      <c r="FK117" s="205"/>
      <c r="FL117" s="205"/>
      <c r="FM117" s="205"/>
      <c r="FN117" s="205"/>
      <c r="FO117" s="205"/>
      <c r="FP117" s="205"/>
      <c r="FQ117" s="205"/>
      <c r="FR117" s="205"/>
      <c r="FS117" s="205"/>
      <c r="FT117" s="205"/>
      <c r="FU117" s="205"/>
      <c r="FV117" s="205"/>
      <c r="FW117" s="205"/>
      <c r="FX117" s="205"/>
      <c r="FY117" s="205"/>
      <c r="FZ117" s="205"/>
      <c r="GA117" s="205"/>
      <c r="GB117" s="205"/>
      <c r="GC117" s="205"/>
      <c r="GD117" s="205"/>
      <c r="GE117" s="205"/>
      <c r="GF117" s="205"/>
      <c r="GG117" s="205"/>
      <c r="GH117" s="205"/>
      <c r="GI117" s="205"/>
      <c r="GJ117" s="205"/>
      <c r="GK117" s="205"/>
      <c r="GL117" s="205"/>
      <c r="GM117" s="205"/>
      <c r="GN117" s="205"/>
      <c r="GO117" s="205"/>
      <c r="GP117" s="205"/>
      <c r="GQ117" s="205"/>
      <c r="GR117" s="205"/>
      <c r="GS117" s="205"/>
      <c r="GT117" s="205"/>
      <c r="GU117" s="205"/>
      <c r="GV117" s="205"/>
      <c r="GW117" s="205"/>
      <c r="GX117" s="205"/>
      <c r="GY117" s="205"/>
      <c r="GZ117" s="205"/>
      <c r="HA117" s="205"/>
      <c r="HB117" s="205"/>
      <c r="HC117" s="205"/>
      <c r="HD117" s="205"/>
      <c r="HE117" s="205"/>
      <c r="HF117" s="205"/>
      <c r="HG117" s="205"/>
      <c r="HH117" s="205"/>
      <c r="HI117" s="205"/>
      <c r="HJ117" s="205"/>
      <c r="HK117" s="205"/>
      <c r="HL117" s="205"/>
      <c r="HM117" s="205"/>
      <c r="HN117" s="205"/>
      <c r="HO117" s="205"/>
      <c r="HP117" s="205"/>
      <c r="HQ117" s="205"/>
      <c r="HR117" s="205"/>
      <c r="HS117" s="205"/>
      <c r="HT117" s="205"/>
      <c r="HU117" s="205"/>
      <c r="HV117" s="205"/>
      <c r="HW117" s="205"/>
      <c r="HX117" s="205"/>
      <c r="HY117" s="205"/>
      <c r="HZ117" s="205"/>
      <c r="IA117" s="205"/>
      <c r="IB117" s="205"/>
      <c r="IC117" s="205"/>
      <c r="ID117" s="205"/>
      <c r="IE117" s="205"/>
      <c r="IF117" s="205"/>
      <c r="IG117" s="205"/>
      <c r="IH117" s="205"/>
      <c r="II117" s="205"/>
      <c r="IJ117" s="205"/>
      <c r="IK117" s="205"/>
      <c r="IL117" s="205"/>
      <c r="IM117" s="205"/>
      <c r="IN117" s="205"/>
      <c r="IO117" s="205"/>
      <c r="IP117" s="205"/>
      <c r="IQ117" s="205"/>
      <c r="IR117" s="205"/>
      <c r="IS117" s="205"/>
      <c r="IT117" s="205"/>
      <c r="IU117" s="205"/>
      <c r="IV117" s="205"/>
    </row>
    <row r="118" spans="1:256" s="234" customFormat="1" ht="12.75">
      <c r="A118" s="209"/>
      <c r="B118" s="210"/>
      <c r="C118" s="210"/>
      <c r="D118" s="210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/>
      <c r="BQ118" s="205"/>
      <c r="BR118" s="205"/>
      <c r="BS118" s="205"/>
      <c r="BT118" s="205"/>
      <c r="BU118" s="205"/>
      <c r="BV118" s="205"/>
      <c r="BW118" s="205"/>
      <c r="BX118" s="205"/>
      <c r="BY118" s="205"/>
      <c r="BZ118" s="205"/>
      <c r="CA118" s="205"/>
      <c r="CB118" s="205"/>
      <c r="CC118" s="205"/>
      <c r="CD118" s="205"/>
      <c r="CE118" s="205"/>
      <c r="CF118" s="205"/>
      <c r="CG118" s="205"/>
      <c r="CH118" s="205"/>
      <c r="CI118" s="205"/>
      <c r="CJ118" s="205"/>
      <c r="CK118" s="205"/>
      <c r="CL118" s="205"/>
      <c r="CM118" s="205"/>
      <c r="CN118" s="205"/>
      <c r="CO118" s="205"/>
      <c r="CP118" s="205"/>
      <c r="CQ118" s="205"/>
      <c r="CR118" s="205"/>
      <c r="CS118" s="205"/>
      <c r="CT118" s="205"/>
      <c r="CU118" s="205"/>
      <c r="CV118" s="205"/>
      <c r="CW118" s="205"/>
      <c r="CX118" s="205"/>
      <c r="CY118" s="205"/>
      <c r="CZ118" s="205"/>
      <c r="DA118" s="205"/>
      <c r="DB118" s="205"/>
      <c r="DC118" s="205"/>
      <c r="DD118" s="205"/>
      <c r="DE118" s="205"/>
      <c r="DF118" s="205"/>
      <c r="DG118" s="205"/>
      <c r="DH118" s="205"/>
      <c r="DI118" s="205"/>
      <c r="DJ118" s="205"/>
      <c r="DK118" s="205"/>
      <c r="DL118" s="205"/>
      <c r="DM118" s="205"/>
      <c r="DN118" s="205"/>
      <c r="DO118" s="205"/>
      <c r="DP118" s="205"/>
      <c r="DQ118" s="205"/>
      <c r="DR118" s="205"/>
      <c r="DS118" s="205"/>
      <c r="DT118" s="205"/>
      <c r="DU118" s="205"/>
      <c r="DV118" s="205"/>
      <c r="DW118" s="205"/>
      <c r="DX118" s="205"/>
      <c r="DY118" s="205"/>
      <c r="DZ118" s="205"/>
      <c r="EA118" s="205"/>
      <c r="EB118" s="205"/>
      <c r="EC118" s="205"/>
      <c r="ED118" s="205"/>
      <c r="EE118" s="205"/>
      <c r="EF118" s="205"/>
      <c r="EG118" s="205"/>
      <c r="EH118" s="205"/>
      <c r="EI118" s="205"/>
      <c r="EJ118" s="205"/>
      <c r="EK118" s="205"/>
      <c r="EL118" s="205"/>
      <c r="EM118" s="205"/>
      <c r="EN118" s="205"/>
      <c r="EO118" s="205"/>
      <c r="EP118" s="205"/>
      <c r="EQ118" s="205"/>
      <c r="ER118" s="205"/>
      <c r="ES118" s="205"/>
      <c r="ET118" s="205"/>
      <c r="EU118" s="205"/>
      <c r="EV118" s="205"/>
      <c r="EW118" s="205"/>
      <c r="EX118" s="205"/>
      <c r="EY118" s="205"/>
      <c r="EZ118" s="205"/>
      <c r="FA118" s="205"/>
      <c r="FB118" s="205"/>
      <c r="FC118" s="205"/>
      <c r="FD118" s="205"/>
      <c r="FE118" s="205"/>
      <c r="FF118" s="205"/>
      <c r="FG118" s="205"/>
      <c r="FH118" s="205"/>
      <c r="FI118" s="205"/>
      <c r="FJ118" s="205"/>
      <c r="FK118" s="205"/>
      <c r="FL118" s="205"/>
      <c r="FM118" s="205"/>
      <c r="FN118" s="205"/>
      <c r="FO118" s="205"/>
      <c r="FP118" s="205"/>
      <c r="FQ118" s="205"/>
      <c r="FR118" s="205"/>
      <c r="FS118" s="205"/>
      <c r="FT118" s="205"/>
      <c r="FU118" s="205"/>
      <c r="FV118" s="205"/>
      <c r="FW118" s="205"/>
      <c r="FX118" s="205"/>
      <c r="FY118" s="205"/>
      <c r="FZ118" s="205"/>
      <c r="GA118" s="205"/>
      <c r="GB118" s="205"/>
      <c r="GC118" s="205"/>
      <c r="GD118" s="205"/>
      <c r="GE118" s="205"/>
      <c r="GF118" s="205"/>
      <c r="GG118" s="205"/>
      <c r="GH118" s="205"/>
      <c r="GI118" s="205"/>
      <c r="GJ118" s="205"/>
      <c r="GK118" s="205"/>
      <c r="GL118" s="205"/>
      <c r="GM118" s="205"/>
      <c r="GN118" s="205"/>
      <c r="GO118" s="205"/>
      <c r="GP118" s="205"/>
      <c r="GQ118" s="205"/>
      <c r="GR118" s="205"/>
      <c r="GS118" s="205"/>
      <c r="GT118" s="205"/>
      <c r="GU118" s="205"/>
      <c r="GV118" s="205"/>
      <c r="GW118" s="205"/>
      <c r="GX118" s="205"/>
      <c r="GY118" s="205"/>
      <c r="GZ118" s="205"/>
      <c r="HA118" s="205"/>
      <c r="HB118" s="205"/>
      <c r="HC118" s="205"/>
      <c r="HD118" s="205"/>
      <c r="HE118" s="205"/>
      <c r="HF118" s="205"/>
      <c r="HG118" s="205"/>
      <c r="HH118" s="205"/>
      <c r="HI118" s="205"/>
      <c r="HJ118" s="205"/>
      <c r="HK118" s="205"/>
      <c r="HL118" s="205"/>
      <c r="HM118" s="205"/>
      <c r="HN118" s="205"/>
      <c r="HO118" s="205"/>
      <c r="HP118" s="205"/>
      <c r="HQ118" s="205"/>
      <c r="HR118" s="205"/>
      <c r="HS118" s="205"/>
      <c r="HT118" s="205"/>
      <c r="HU118" s="205"/>
      <c r="HV118" s="205"/>
      <c r="HW118" s="205"/>
      <c r="HX118" s="205"/>
      <c r="HY118" s="205"/>
      <c r="HZ118" s="205"/>
      <c r="IA118" s="205"/>
      <c r="IB118" s="205"/>
      <c r="IC118" s="205"/>
      <c r="ID118" s="205"/>
      <c r="IE118" s="205"/>
      <c r="IF118" s="205"/>
      <c r="IG118" s="205"/>
      <c r="IH118" s="205"/>
      <c r="II118" s="205"/>
      <c r="IJ118" s="205"/>
      <c r="IK118" s="205"/>
      <c r="IL118" s="205"/>
      <c r="IM118" s="205"/>
      <c r="IN118" s="205"/>
      <c r="IO118" s="205"/>
      <c r="IP118" s="205"/>
      <c r="IQ118" s="205"/>
      <c r="IR118" s="205"/>
      <c r="IS118" s="205"/>
      <c r="IT118" s="205"/>
      <c r="IU118" s="205"/>
      <c r="IV118" s="205"/>
    </row>
    <row r="119" spans="1:256" s="234" customFormat="1" ht="12.75">
      <c r="A119" s="209"/>
      <c r="B119" s="210"/>
      <c r="C119" s="210"/>
      <c r="D119" s="210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05"/>
      <c r="BO119" s="205"/>
      <c r="BP119" s="205"/>
      <c r="BQ119" s="205"/>
      <c r="BR119" s="205"/>
      <c r="BS119" s="205"/>
      <c r="BT119" s="205"/>
      <c r="BU119" s="205"/>
      <c r="BV119" s="205"/>
      <c r="BW119" s="205"/>
      <c r="BX119" s="205"/>
      <c r="BY119" s="205"/>
      <c r="BZ119" s="205"/>
      <c r="CA119" s="205"/>
      <c r="CB119" s="205"/>
      <c r="CC119" s="205"/>
      <c r="CD119" s="205"/>
      <c r="CE119" s="205"/>
      <c r="CF119" s="205"/>
      <c r="CG119" s="205"/>
      <c r="CH119" s="205"/>
      <c r="CI119" s="205"/>
      <c r="CJ119" s="205"/>
      <c r="CK119" s="205"/>
      <c r="CL119" s="205"/>
      <c r="CM119" s="205"/>
      <c r="CN119" s="205"/>
      <c r="CO119" s="205"/>
      <c r="CP119" s="205"/>
      <c r="CQ119" s="205"/>
      <c r="CR119" s="205"/>
      <c r="CS119" s="205"/>
      <c r="CT119" s="205"/>
      <c r="CU119" s="205"/>
      <c r="CV119" s="205"/>
      <c r="CW119" s="205"/>
      <c r="CX119" s="205"/>
      <c r="CY119" s="205"/>
      <c r="CZ119" s="205"/>
      <c r="DA119" s="205"/>
      <c r="DB119" s="205"/>
      <c r="DC119" s="205"/>
      <c r="DD119" s="205"/>
      <c r="DE119" s="205"/>
      <c r="DF119" s="205"/>
      <c r="DG119" s="205"/>
      <c r="DH119" s="205"/>
      <c r="DI119" s="205"/>
      <c r="DJ119" s="205"/>
      <c r="DK119" s="205"/>
      <c r="DL119" s="205"/>
      <c r="DM119" s="205"/>
      <c r="DN119" s="205"/>
      <c r="DO119" s="205"/>
      <c r="DP119" s="205"/>
      <c r="DQ119" s="205"/>
      <c r="DR119" s="205"/>
      <c r="DS119" s="205"/>
      <c r="DT119" s="205"/>
      <c r="DU119" s="205"/>
      <c r="DV119" s="205"/>
      <c r="DW119" s="205"/>
      <c r="DX119" s="205"/>
      <c r="DY119" s="205"/>
      <c r="DZ119" s="205"/>
      <c r="EA119" s="205"/>
      <c r="EB119" s="205"/>
      <c r="EC119" s="205"/>
      <c r="ED119" s="205"/>
      <c r="EE119" s="205"/>
      <c r="EF119" s="205"/>
      <c r="EG119" s="205"/>
      <c r="EH119" s="205"/>
      <c r="EI119" s="205"/>
      <c r="EJ119" s="205"/>
      <c r="EK119" s="205"/>
      <c r="EL119" s="205"/>
      <c r="EM119" s="205"/>
      <c r="EN119" s="205"/>
      <c r="EO119" s="205"/>
      <c r="EP119" s="205"/>
      <c r="EQ119" s="205"/>
      <c r="ER119" s="205"/>
      <c r="ES119" s="205"/>
      <c r="ET119" s="205"/>
      <c r="EU119" s="205"/>
      <c r="EV119" s="205"/>
      <c r="EW119" s="205"/>
      <c r="EX119" s="205"/>
      <c r="EY119" s="205"/>
      <c r="EZ119" s="205"/>
      <c r="FA119" s="205"/>
      <c r="FB119" s="205"/>
      <c r="FC119" s="205"/>
      <c r="FD119" s="205"/>
      <c r="FE119" s="205"/>
      <c r="FF119" s="205"/>
      <c r="FG119" s="205"/>
      <c r="FH119" s="205"/>
      <c r="FI119" s="205"/>
      <c r="FJ119" s="205"/>
      <c r="FK119" s="205"/>
      <c r="FL119" s="205"/>
      <c r="FM119" s="205"/>
      <c r="FN119" s="205"/>
      <c r="FO119" s="205"/>
      <c r="FP119" s="205"/>
      <c r="FQ119" s="205"/>
      <c r="FR119" s="205"/>
      <c r="FS119" s="205"/>
      <c r="FT119" s="205"/>
      <c r="FU119" s="205"/>
      <c r="FV119" s="205"/>
      <c r="FW119" s="205"/>
      <c r="FX119" s="205"/>
      <c r="FY119" s="205"/>
      <c r="FZ119" s="205"/>
      <c r="GA119" s="205"/>
      <c r="GB119" s="205"/>
      <c r="GC119" s="205"/>
      <c r="GD119" s="205"/>
      <c r="GE119" s="205"/>
      <c r="GF119" s="205"/>
      <c r="GG119" s="205"/>
      <c r="GH119" s="205"/>
      <c r="GI119" s="205"/>
      <c r="GJ119" s="205"/>
      <c r="GK119" s="205"/>
      <c r="GL119" s="205"/>
      <c r="GM119" s="205"/>
      <c r="GN119" s="205"/>
      <c r="GO119" s="205"/>
      <c r="GP119" s="205"/>
      <c r="GQ119" s="205"/>
      <c r="GR119" s="205"/>
      <c r="GS119" s="205"/>
      <c r="GT119" s="205"/>
      <c r="GU119" s="205"/>
      <c r="GV119" s="205"/>
      <c r="GW119" s="205"/>
      <c r="GX119" s="205"/>
      <c r="GY119" s="205"/>
      <c r="GZ119" s="205"/>
      <c r="HA119" s="205"/>
      <c r="HB119" s="205"/>
      <c r="HC119" s="205"/>
      <c r="HD119" s="205"/>
      <c r="HE119" s="205"/>
      <c r="HF119" s="205"/>
      <c r="HG119" s="205"/>
      <c r="HH119" s="205"/>
      <c r="HI119" s="205"/>
      <c r="HJ119" s="205"/>
      <c r="HK119" s="205"/>
      <c r="HL119" s="205"/>
      <c r="HM119" s="205"/>
      <c r="HN119" s="205"/>
      <c r="HO119" s="205"/>
      <c r="HP119" s="205"/>
      <c r="HQ119" s="205"/>
      <c r="HR119" s="205"/>
      <c r="HS119" s="205"/>
      <c r="HT119" s="205"/>
      <c r="HU119" s="205"/>
      <c r="HV119" s="205"/>
      <c r="HW119" s="205"/>
      <c r="HX119" s="205"/>
      <c r="HY119" s="205"/>
      <c r="HZ119" s="205"/>
      <c r="IA119" s="205"/>
      <c r="IB119" s="205"/>
      <c r="IC119" s="205"/>
      <c r="ID119" s="205"/>
      <c r="IE119" s="205"/>
      <c r="IF119" s="205"/>
      <c r="IG119" s="205"/>
      <c r="IH119" s="205"/>
      <c r="II119" s="205"/>
      <c r="IJ119" s="205"/>
      <c r="IK119" s="205"/>
      <c r="IL119" s="205"/>
      <c r="IM119" s="205"/>
      <c r="IN119" s="205"/>
      <c r="IO119" s="205"/>
      <c r="IP119" s="205"/>
      <c r="IQ119" s="205"/>
      <c r="IR119" s="205"/>
      <c r="IS119" s="205"/>
      <c r="IT119" s="205"/>
      <c r="IU119" s="205"/>
      <c r="IV119" s="205"/>
    </row>
    <row r="120" spans="1:256" s="234" customFormat="1" ht="12.75">
      <c r="A120" s="209"/>
      <c r="B120" s="210"/>
      <c r="C120" s="210"/>
      <c r="D120" s="210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05"/>
      <c r="BO120" s="205"/>
      <c r="BP120" s="205"/>
      <c r="BQ120" s="205"/>
      <c r="BR120" s="205"/>
      <c r="BS120" s="205"/>
      <c r="BT120" s="205"/>
      <c r="BU120" s="205"/>
      <c r="BV120" s="205"/>
      <c r="BW120" s="205"/>
      <c r="BX120" s="205"/>
      <c r="BY120" s="205"/>
      <c r="BZ120" s="205"/>
      <c r="CA120" s="205"/>
      <c r="CB120" s="205"/>
      <c r="CC120" s="205"/>
      <c r="CD120" s="205"/>
      <c r="CE120" s="205"/>
      <c r="CF120" s="205"/>
      <c r="CG120" s="205"/>
      <c r="CH120" s="205"/>
      <c r="CI120" s="205"/>
      <c r="CJ120" s="205"/>
      <c r="CK120" s="205"/>
      <c r="CL120" s="205"/>
      <c r="CM120" s="205"/>
      <c r="CN120" s="205"/>
      <c r="CO120" s="205"/>
      <c r="CP120" s="205"/>
      <c r="CQ120" s="205"/>
      <c r="CR120" s="205"/>
      <c r="CS120" s="205"/>
      <c r="CT120" s="205"/>
      <c r="CU120" s="205"/>
      <c r="CV120" s="205"/>
      <c r="CW120" s="205"/>
      <c r="CX120" s="205"/>
      <c r="CY120" s="205"/>
      <c r="CZ120" s="205"/>
      <c r="DA120" s="205"/>
      <c r="DB120" s="205"/>
      <c r="DC120" s="205"/>
      <c r="DD120" s="205"/>
      <c r="DE120" s="205"/>
      <c r="DF120" s="205"/>
      <c r="DG120" s="205"/>
      <c r="DH120" s="205"/>
      <c r="DI120" s="205"/>
      <c r="DJ120" s="205"/>
      <c r="DK120" s="205"/>
      <c r="DL120" s="205"/>
      <c r="DM120" s="205"/>
      <c r="DN120" s="205"/>
      <c r="DO120" s="205"/>
      <c r="DP120" s="205"/>
      <c r="DQ120" s="205"/>
      <c r="DR120" s="205"/>
      <c r="DS120" s="205"/>
      <c r="DT120" s="205"/>
      <c r="DU120" s="205"/>
      <c r="DV120" s="205"/>
      <c r="DW120" s="205"/>
      <c r="DX120" s="205"/>
      <c r="DY120" s="205"/>
      <c r="DZ120" s="205"/>
      <c r="EA120" s="205"/>
      <c r="EB120" s="205"/>
      <c r="EC120" s="205"/>
      <c r="ED120" s="205"/>
      <c r="EE120" s="205"/>
      <c r="EF120" s="205"/>
      <c r="EG120" s="205"/>
      <c r="EH120" s="205"/>
      <c r="EI120" s="205"/>
      <c r="EJ120" s="205"/>
      <c r="EK120" s="205"/>
      <c r="EL120" s="205"/>
      <c r="EM120" s="205"/>
      <c r="EN120" s="205"/>
      <c r="EO120" s="205"/>
      <c r="EP120" s="205"/>
      <c r="EQ120" s="205"/>
      <c r="ER120" s="205"/>
      <c r="ES120" s="205"/>
      <c r="ET120" s="205"/>
      <c r="EU120" s="205"/>
      <c r="EV120" s="205"/>
      <c r="EW120" s="205"/>
      <c r="EX120" s="205"/>
      <c r="EY120" s="205"/>
      <c r="EZ120" s="205"/>
      <c r="FA120" s="205"/>
      <c r="FB120" s="205"/>
      <c r="FC120" s="205"/>
      <c r="FD120" s="205"/>
      <c r="FE120" s="205"/>
      <c r="FF120" s="205"/>
      <c r="FG120" s="205"/>
      <c r="FH120" s="205"/>
      <c r="FI120" s="205"/>
      <c r="FJ120" s="205"/>
      <c r="FK120" s="205"/>
      <c r="FL120" s="205"/>
      <c r="FM120" s="205"/>
      <c r="FN120" s="205"/>
      <c r="FO120" s="205"/>
      <c r="FP120" s="205"/>
      <c r="FQ120" s="205"/>
      <c r="FR120" s="205"/>
      <c r="FS120" s="205"/>
      <c r="FT120" s="205"/>
      <c r="FU120" s="205"/>
      <c r="FV120" s="205"/>
      <c r="FW120" s="205"/>
      <c r="FX120" s="205"/>
      <c r="FY120" s="205"/>
      <c r="FZ120" s="205"/>
      <c r="GA120" s="205"/>
      <c r="GB120" s="205"/>
      <c r="GC120" s="205"/>
      <c r="GD120" s="205"/>
      <c r="GE120" s="205"/>
      <c r="GF120" s="205"/>
      <c r="GG120" s="205"/>
      <c r="GH120" s="205"/>
      <c r="GI120" s="205"/>
      <c r="GJ120" s="205"/>
      <c r="GK120" s="205"/>
      <c r="GL120" s="205"/>
      <c r="GM120" s="205"/>
      <c r="GN120" s="205"/>
      <c r="GO120" s="205"/>
      <c r="GP120" s="205"/>
      <c r="GQ120" s="205"/>
      <c r="GR120" s="205"/>
      <c r="GS120" s="205"/>
      <c r="GT120" s="205"/>
      <c r="GU120" s="205"/>
      <c r="GV120" s="205"/>
      <c r="GW120" s="205"/>
      <c r="GX120" s="205"/>
      <c r="GY120" s="205"/>
      <c r="GZ120" s="205"/>
      <c r="HA120" s="205"/>
      <c r="HB120" s="205"/>
      <c r="HC120" s="205"/>
      <c r="HD120" s="205"/>
      <c r="HE120" s="205"/>
      <c r="HF120" s="205"/>
      <c r="HG120" s="205"/>
      <c r="HH120" s="205"/>
      <c r="HI120" s="205"/>
      <c r="HJ120" s="205"/>
      <c r="HK120" s="205"/>
      <c r="HL120" s="205"/>
      <c r="HM120" s="205"/>
      <c r="HN120" s="205"/>
      <c r="HO120" s="205"/>
      <c r="HP120" s="205"/>
      <c r="HQ120" s="205"/>
      <c r="HR120" s="205"/>
      <c r="HS120" s="205"/>
      <c r="HT120" s="205"/>
      <c r="HU120" s="205"/>
      <c r="HV120" s="205"/>
      <c r="HW120" s="205"/>
      <c r="HX120" s="205"/>
      <c r="HY120" s="205"/>
      <c r="HZ120" s="205"/>
      <c r="IA120" s="205"/>
      <c r="IB120" s="205"/>
      <c r="IC120" s="205"/>
      <c r="ID120" s="205"/>
      <c r="IE120" s="205"/>
      <c r="IF120" s="205"/>
      <c r="IG120" s="205"/>
      <c r="IH120" s="205"/>
      <c r="II120" s="205"/>
      <c r="IJ120" s="205"/>
      <c r="IK120" s="205"/>
      <c r="IL120" s="205"/>
      <c r="IM120" s="205"/>
      <c r="IN120" s="205"/>
      <c r="IO120" s="205"/>
      <c r="IP120" s="205"/>
      <c r="IQ120" s="205"/>
      <c r="IR120" s="205"/>
      <c r="IS120" s="205"/>
      <c r="IT120" s="205"/>
      <c r="IU120" s="205"/>
      <c r="IV120" s="205"/>
    </row>
    <row r="121" spans="1:256" s="234" customFormat="1" ht="12.75">
      <c r="A121" s="209"/>
      <c r="B121" s="210"/>
      <c r="C121" s="210"/>
      <c r="D121" s="210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05"/>
      <c r="BO121" s="205"/>
      <c r="BP121" s="205"/>
      <c r="BQ121" s="205"/>
      <c r="BR121" s="205"/>
      <c r="BS121" s="205"/>
      <c r="BT121" s="205"/>
      <c r="BU121" s="205"/>
      <c r="BV121" s="205"/>
      <c r="BW121" s="205"/>
      <c r="BX121" s="205"/>
      <c r="BY121" s="205"/>
      <c r="BZ121" s="205"/>
      <c r="CA121" s="205"/>
      <c r="CB121" s="205"/>
      <c r="CC121" s="205"/>
      <c r="CD121" s="205"/>
      <c r="CE121" s="205"/>
      <c r="CF121" s="205"/>
      <c r="CG121" s="205"/>
      <c r="CH121" s="205"/>
      <c r="CI121" s="205"/>
      <c r="CJ121" s="205"/>
      <c r="CK121" s="205"/>
      <c r="CL121" s="205"/>
      <c r="CM121" s="205"/>
      <c r="CN121" s="205"/>
      <c r="CO121" s="205"/>
      <c r="CP121" s="205"/>
      <c r="CQ121" s="205"/>
      <c r="CR121" s="205"/>
      <c r="CS121" s="205"/>
      <c r="CT121" s="205"/>
      <c r="CU121" s="205"/>
      <c r="CV121" s="205"/>
      <c r="CW121" s="205"/>
      <c r="CX121" s="205"/>
      <c r="CY121" s="205"/>
      <c r="CZ121" s="205"/>
      <c r="DA121" s="205"/>
      <c r="DB121" s="205"/>
      <c r="DC121" s="205"/>
      <c r="DD121" s="205"/>
      <c r="DE121" s="205"/>
      <c r="DF121" s="205"/>
      <c r="DG121" s="205"/>
      <c r="DH121" s="205"/>
      <c r="DI121" s="205"/>
      <c r="DJ121" s="205"/>
      <c r="DK121" s="205"/>
      <c r="DL121" s="205"/>
      <c r="DM121" s="205"/>
      <c r="DN121" s="205"/>
      <c r="DO121" s="205"/>
      <c r="DP121" s="205"/>
      <c r="DQ121" s="205"/>
      <c r="DR121" s="205"/>
      <c r="DS121" s="205"/>
      <c r="DT121" s="205"/>
      <c r="DU121" s="205"/>
      <c r="DV121" s="205"/>
      <c r="DW121" s="205"/>
      <c r="DX121" s="205"/>
      <c r="DY121" s="205"/>
      <c r="DZ121" s="205"/>
      <c r="EA121" s="205"/>
      <c r="EB121" s="205"/>
      <c r="EC121" s="205"/>
      <c r="ED121" s="205"/>
      <c r="EE121" s="205"/>
      <c r="EF121" s="205"/>
      <c r="EG121" s="205"/>
      <c r="EH121" s="205"/>
      <c r="EI121" s="205"/>
      <c r="EJ121" s="205"/>
      <c r="EK121" s="205"/>
      <c r="EL121" s="205"/>
      <c r="EM121" s="205"/>
      <c r="EN121" s="205"/>
      <c r="EO121" s="205"/>
      <c r="EP121" s="205"/>
      <c r="EQ121" s="205"/>
      <c r="ER121" s="205"/>
      <c r="ES121" s="205"/>
      <c r="ET121" s="205"/>
      <c r="EU121" s="205"/>
      <c r="EV121" s="205"/>
      <c r="EW121" s="205"/>
      <c r="EX121" s="205"/>
      <c r="EY121" s="205"/>
      <c r="EZ121" s="205"/>
      <c r="FA121" s="205"/>
      <c r="FB121" s="205"/>
      <c r="FC121" s="205"/>
      <c r="FD121" s="205"/>
      <c r="FE121" s="205"/>
      <c r="FF121" s="205"/>
      <c r="FG121" s="205"/>
      <c r="FH121" s="205"/>
      <c r="FI121" s="205"/>
      <c r="FJ121" s="205"/>
      <c r="FK121" s="205"/>
      <c r="FL121" s="205"/>
      <c r="FM121" s="205"/>
      <c r="FN121" s="205"/>
      <c r="FO121" s="205"/>
      <c r="FP121" s="205"/>
      <c r="FQ121" s="205"/>
      <c r="FR121" s="205"/>
      <c r="FS121" s="205"/>
      <c r="FT121" s="205"/>
      <c r="FU121" s="205"/>
      <c r="FV121" s="205"/>
      <c r="FW121" s="205"/>
      <c r="FX121" s="205"/>
      <c r="FY121" s="205"/>
      <c r="FZ121" s="205"/>
      <c r="GA121" s="205"/>
      <c r="GB121" s="205"/>
      <c r="GC121" s="205"/>
      <c r="GD121" s="205"/>
      <c r="GE121" s="205"/>
      <c r="GF121" s="205"/>
      <c r="GG121" s="205"/>
      <c r="GH121" s="205"/>
      <c r="GI121" s="205"/>
      <c r="GJ121" s="205"/>
      <c r="GK121" s="205"/>
      <c r="GL121" s="205"/>
      <c r="GM121" s="205"/>
      <c r="GN121" s="205"/>
      <c r="GO121" s="205"/>
      <c r="GP121" s="205"/>
      <c r="GQ121" s="205"/>
      <c r="GR121" s="205"/>
      <c r="GS121" s="205"/>
      <c r="GT121" s="205"/>
      <c r="GU121" s="205"/>
      <c r="GV121" s="205"/>
      <c r="GW121" s="205"/>
      <c r="GX121" s="205"/>
      <c r="GY121" s="205"/>
      <c r="GZ121" s="205"/>
      <c r="HA121" s="205"/>
      <c r="HB121" s="205"/>
      <c r="HC121" s="205"/>
      <c r="HD121" s="205"/>
      <c r="HE121" s="205"/>
      <c r="HF121" s="205"/>
      <c r="HG121" s="205"/>
      <c r="HH121" s="205"/>
      <c r="HI121" s="205"/>
      <c r="HJ121" s="205"/>
      <c r="HK121" s="205"/>
      <c r="HL121" s="205"/>
      <c r="HM121" s="205"/>
      <c r="HN121" s="205"/>
      <c r="HO121" s="205"/>
      <c r="HP121" s="205"/>
      <c r="HQ121" s="205"/>
      <c r="HR121" s="205"/>
      <c r="HS121" s="205"/>
      <c r="HT121" s="205"/>
      <c r="HU121" s="205"/>
      <c r="HV121" s="205"/>
      <c r="HW121" s="205"/>
      <c r="HX121" s="205"/>
      <c r="HY121" s="205"/>
      <c r="HZ121" s="205"/>
      <c r="IA121" s="205"/>
      <c r="IB121" s="205"/>
      <c r="IC121" s="205"/>
      <c r="ID121" s="205"/>
      <c r="IE121" s="205"/>
      <c r="IF121" s="205"/>
      <c r="IG121" s="205"/>
      <c r="IH121" s="205"/>
      <c r="II121" s="205"/>
      <c r="IJ121" s="205"/>
      <c r="IK121" s="205"/>
      <c r="IL121" s="205"/>
      <c r="IM121" s="205"/>
      <c r="IN121" s="205"/>
      <c r="IO121" s="205"/>
      <c r="IP121" s="205"/>
      <c r="IQ121" s="205"/>
      <c r="IR121" s="205"/>
      <c r="IS121" s="205"/>
      <c r="IT121" s="205"/>
      <c r="IU121" s="205"/>
      <c r="IV121" s="205"/>
    </row>
    <row r="122" spans="1:256" s="234" customFormat="1" ht="12.75">
      <c r="A122" s="209"/>
      <c r="B122" s="210"/>
      <c r="C122" s="210"/>
      <c r="D122" s="210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05"/>
      <c r="BO122" s="205"/>
      <c r="BP122" s="205"/>
      <c r="BQ122" s="205"/>
      <c r="BR122" s="205"/>
      <c r="BS122" s="205"/>
      <c r="BT122" s="205"/>
      <c r="BU122" s="205"/>
      <c r="BV122" s="205"/>
      <c r="BW122" s="205"/>
      <c r="BX122" s="205"/>
      <c r="BY122" s="205"/>
      <c r="BZ122" s="205"/>
      <c r="CA122" s="205"/>
      <c r="CB122" s="205"/>
      <c r="CC122" s="205"/>
      <c r="CD122" s="205"/>
      <c r="CE122" s="205"/>
      <c r="CF122" s="205"/>
      <c r="CG122" s="205"/>
      <c r="CH122" s="205"/>
      <c r="CI122" s="205"/>
      <c r="CJ122" s="205"/>
      <c r="CK122" s="205"/>
      <c r="CL122" s="205"/>
      <c r="CM122" s="205"/>
      <c r="CN122" s="205"/>
      <c r="CO122" s="205"/>
      <c r="CP122" s="205"/>
      <c r="CQ122" s="205"/>
      <c r="CR122" s="205"/>
      <c r="CS122" s="205"/>
      <c r="CT122" s="205"/>
      <c r="CU122" s="205"/>
      <c r="CV122" s="205"/>
      <c r="CW122" s="205"/>
      <c r="CX122" s="205"/>
      <c r="CY122" s="205"/>
      <c r="CZ122" s="205"/>
      <c r="DA122" s="205"/>
      <c r="DB122" s="205"/>
      <c r="DC122" s="205"/>
      <c r="DD122" s="205"/>
      <c r="DE122" s="205"/>
      <c r="DF122" s="205"/>
      <c r="DG122" s="205"/>
      <c r="DH122" s="205"/>
      <c r="DI122" s="205"/>
      <c r="DJ122" s="205"/>
      <c r="DK122" s="205"/>
      <c r="DL122" s="205"/>
      <c r="DM122" s="205"/>
      <c r="DN122" s="205"/>
      <c r="DO122" s="205"/>
      <c r="DP122" s="205"/>
      <c r="DQ122" s="205"/>
      <c r="DR122" s="205"/>
      <c r="DS122" s="205"/>
      <c r="DT122" s="205"/>
      <c r="DU122" s="205"/>
      <c r="DV122" s="205"/>
      <c r="DW122" s="205"/>
      <c r="DX122" s="205"/>
      <c r="DY122" s="205"/>
      <c r="DZ122" s="205"/>
      <c r="EA122" s="205"/>
      <c r="EB122" s="205"/>
      <c r="EC122" s="205"/>
      <c r="ED122" s="205"/>
      <c r="EE122" s="205"/>
      <c r="EF122" s="205"/>
      <c r="EG122" s="205"/>
      <c r="EH122" s="205"/>
      <c r="EI122" s="205"/>
      <c r="EJ122" s="205"/>
      <c r="EK122" s="205"/>
      <c r="EL122" s="205"/>
      <c r="EM122" s="205"/>
      <c r="EN122" s="205"/>
      <c r="EO122" s="205"/>
      <c r="EP122" s="205"/>
      <c r="EQ122" s="205"/>
      <c r="ER122" s="205"/>
      <c r="ES122" s="205"/>
      <c r="ET122" s="205"/>
      <c r="EU122" s="205"/>
      <c r="EV122" s="205"/>
      <c r="EW122" s="205"/>
      <c r="EX122" s="205"/>
      <c r="EY122" s="205"/>
      <c r="EZ122" s="205"/>
      <c r="FA122" s="205"/>
      <c r="FB122" s="205"/>
      <c r="FC122" s="205"/>
      <c r="FD122" s="205"/>
      <c r="FE122" s="205"/>
      <c r="FF122" s="205"/>
      <c r="FG122" s="205"/>
      <c r="FH122" s="205"/>
      <c r="FI122" s="205"/>
      <c r="FJ122" s="205"/>
      <c r="FK122" s="205"/>
      <c r="FL122" s="205"/>
      <c r="FM122" s="205"/>
      <c r="FN122" s="205"/>
      <c r="FO122" s="205"/>
      <c r="FP122" s="205"/>
      <c r="FQ122" s="205"/>
      <c r="FR122" s="205"/>
      <c r="FS122" s="205"/>
      <c r="FT122" s="205"/>
      <c r="FU122" s="205"/>
      <c r="FV122" s="205"/>
      <c r="FW122" s="205"/>
      <c r="FX122" s="205"/>
      <c r="FY122" s="205"/>
      <c r="FZ122" s="205"/>
      <c r="GA122" s="205"/>
      <c r="GB122" s="205"/>
      <c r="GC122" s="205"/>
      <c r="GD122" s="205"/>
      <c r="GE122" s="205"/>
      <c r="GF122" s="205"/>
      <c r="GG122" s="205"/>
      <c r="GH122" s="205"/>
      <c r="GI122" s="205"/>
      <c r="GJ122" s="205"/>
      <c r="GK122" s="205"/>
      <c r="GL122" s="205"/>
      <c r="GM122" s="205"/>
      <c r="GN122" s="205"/>
      <c r="GO122" s="205"/>
      <c r="GP122" s="205"/>
      <c r="GQ122" s="205"/>
      <c r="GR122" s="205"/>
      <c r="GS122" s="205"/>
      <c r="GT122" s="205"/>
      <c r="GU122" s="205"/>
      <c r="GV122" s="205"/>
      <c r="GW122" s="205"/>
      <c r="GX122" s="205"/>
      <c r="GY122" s="205"/>
      <c r="GZ122" s="205"/>
      <c r="HA122" s="205"/>
      <c r="HB122" s="205"/>
      <c r="HC122" s="205"/>
      <c r="HD122" s="205"/>
      <c r="HE122" s="205"/>
      <c r="HF122" s="205"/>
      <c r="HG122" s="205"/>
      <c r="HH122" s="205"/>
      <c r="HI122" s="205"/>
      <c r="HJ122" s="205"/>
      <c r="HK122" s="205"/>
      <c r="HL122" s="205"/>
      <c r="HM122" s="205"/>
      <c r="HN122" s="205"/>
      <c r="HO122" s="205"/>
      <c r="HP122" s="205"/>
      <c r="HQ122" s="205"/>
      <c r="HR122" s="205"/>
      <c r="HS122" s="205"/>
      <c r="HT122" s="205"/>
      <c r="HU122" s="205"/>
      <c r="HV122" s="205"/>
      <c r="HW122" s="205"/>
      <c r="HX122" s="205"/>
      <c r="HY122" s="205"/>
      <c r="HZ122" s="205"/>
      <c r="IA122" s="205"/>
      <c r="IB122" s="205"/>
      <c r="IC122" s="205"/>
      <c r="ID122" s="205"/>
      <c r="IE122" s="205"/>
      <c r="IF122" s="205"/>
      <c r="IG122" s="205"/>
      <c r="IH122" s="205"/>
      <c r="II122" s="205"/>
      <c r="IJ122" s="205"/>
      <c r="IK122" s="205"/>
      <c r="IL122" s="205"/>
      <c r="IM122" s="205"/>
      <c r="IN122" s="205"/>
      <c r="IO122" s="205"/>
      <c r="IP122" s="205"/>
      <c r="IQ122" s="205"/>
      <c r="IR122" s="205"/>
      <c r="IS122" s="205"/>
      <c r="IT122" s="205"/>
      <c r="IU122" s="205"/>
      <c r="IV122" s="205"/>
    </row>
    <row r="123" spans="1:256" s="234" customFormat="1" ht="12.75">
      <c r="A123" s="209"/>
      <c r="B123" s="210"/>
      <c r="C123" s="210"/>
      <c r="D123" s="210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  <c r="BR123" s="205"/>
      <c r="BS123" s="205"/>
      <c r="BT123" s="205"/>
      <c r="BU123" s="205"/>
      <c r="BV123" s="205"/>
      <c r="BW123" s="205"/>
      <c r="BX123" s="205"/>
      <c r="BY123" s="205"/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5"/>
      <c r="CV123" s="205"/>
      <c r="CW123" s="205"/>
      <c r="CX123" s="205"/>
      <c r="CY123" s="205"/>
      <c r="CZ123" s="205"/>
      <c r="DA123" s="205"/>
      <c r="DB123" s="205"/>
      <c r="DC123" s="205"/>
      <c r="DD123" s="205"/>
      <c r="DE123" s="205"/>
      <c r="DF123" s="205"/>
      <c r="DG123" s="205"/>
      <c r="DH123" s="205"/>
      <c r="DI123" s="205"/>
      <c r="DJ123" s="205"/>
      <c r="DK123" s="205"/>
      <c r="DL123" s="205"/>
      <c r="DM123" s="205"/>
      <c r="DN123" s="205"/>
      <c r="DO123" s="205"/>
      <c r="DP123" s="205"/>
      <c r="DQ123" s="205"/>
      <c r="DR123" s="205"/>
      <c r="DS123" s="205"/>
      <c r="DT123" s="205"/>
      <c r="DU123" s="205"/>
      <c r="DV123" s="205"/>
      <c r="DW123" s="205"/>
      <c r="DX123" s="205"/>
      <c r="DY123" s="205"/>
      <c r="DZ123" s="205"/>
      <c r="EA123" s="205"/>
      <c r="EB123" s="205"/>
      <c r="EC123" s="205"/>
      <c r="ED123" s="205"/>
      <c r="EE123" s="205"/>
      <c r="EF123" s="205"/>
      <c r="EG123" s="205"/>
      <c r="EH123" s="205"/>
      <c r="EI123" s="205"/>
      <c r="EJ123" s="205"/>
      <c r="EK123" s="205"/>
      <c r="EL123" s="205"/>
      <c r="EM123" s="205"/>
      <c r="EN123" s="205"/>
      <c r="EO123" s="205"/>
      <c r="EP123" s="205"/>
      <c r="EQ123" s="205"/>
      <c r="ER123" s="205"/>
      <c r="ES123" s="205"/>
      <c r="ET123" s="205"/>
      <c r="EU123" s="205"/>
      <c r="EV123" s="205"/>
      <c r="EW123" s="205"/>
      <c r="EX123" s="205"/>
      <c r="EY123" s="205"/>
      <c r="EZ123" s="205"/>
      <c r="FA123" s="205"/>
      <c r="FB123" s="205"/>
      <c r="FC123" s="205"/>
      <c r="FD123" s="205"/>
      <c r="FE123" s="205"/>
      <c r="FF123" s="205"/>
      <c r="FG123" s="205"/>
      <c r="FH123" s="205"/>
      <c r="FI123" s="205"/>
      <c r="FJ123" s="205"/>
      <c r="FK123" s="205"/>
      <c r="FL123" s="205"/>
      <c r="FM123" s="205"/>
      <c r="FN123" s="205"/>
      <c r="FO123" s="205"/>
      <c r="FP123" s="205"/>
      <c r="FQ123" s="205"/>
      <c r="FR123" s="205"/>
      <c r="FS123" s="205"/>
      <c r="FT123" s="205"/>
      <c r="FU123" s="205"/>
      <c r="FV123" s="205"/>
      <c r="FW123" s="205"/>
      <c r="FX123" s="205"/>
      <c r="FY123" s="205"/>
      <c r="FZ123" s="205"/>
      <c r="GA123" s="205"/>
      <c r="GB123" s="205"/>
      <c r="GC123" s="205"/>
      <c r="GD123" s="205"/>
      <c r="GE123" s="205"/>
      <c r="GF123" s="205"/>
      <c r="GG123" s="205"/>
      <c r="GH123" s="205"/>
      <c r="GI123" s="205"/>
      <c r="GJ123" s="205"/>
      <c r="GK123" s="205"/>
      <c r="GL123" s="205"/>
      <c r="GM123" s="205"/>
      <c r="GN123" s="205"/>
      <c r="GO123" s="205"/>
      <c r="GP123" s="205"/>
      <c r="GQ123" s="205"/>
      <c r="GR123" s="205"/>
      <c r="GS123" s="205"/>
      <c r="GT123" s="205"/>
      <c r="GU123" s="205"/>
      <c r="GV123" s="205"/>
      <c r="GW123" s="205"/>
      <c r="GX123" s="205"/>
      <c r="GY123" s="205"/>
      <c r="GZ123" s="205"/>
      <c r="HA123" s="205"/>
      <c r="HB123" s="205"/>
      <c r="HC123" s="205"/>
      <c r="HD123" s="205"/>
      <c r="HE123" s="205"/>
      <c r="HF123" s="205"/>
      <c r="HG123" s="205"/>
      <c r="HH123" s="205"/>
      <c r="HI123" s="205"/>
      <c r="HJ123" s="205"/>
      <c r="HK123" s="205"/>
      <c r="HL123" s="205"/>
      <c r="HM123" s="205"/>
      <c r="HN123" s="205"/>
      <c r="HO123" s="205"/>
      <c r="HP123" s="205"/>
      <c r="HQ123" s="205"/>
      <c r="HR123" s="205"/>
      <c r="HS123" s="205"/>
      <c r="HT123" s="205"/>
      <c r="HU123" s="205"/>
      <c r="HV123" s="205"/>
      <c r="HW123" s="205"/>
      <c r="HX123" s="205"/>
      <c r="HY123" s="205"/>
      <c r="HZ123" s="205"/>
      <c r="IA123" s="205"/>
      <c r="IB123" s="205"/>
      <c r="IC123" s="205"/>
      <c r="ID123" s="205"/>
      <c r="IE123" s="205"/>
      <c r="IF123" s="205"/>
      <c r="IG123" s="205"/>
      <c r="IH123" s="205"/>
      <c r="II123" s="205"/>
      <c r="IJ123" s="205"/>
      <c r="IK123" s="205"/>
      <c r="IL123" s="205"/>
      <c r="IM123" s="205"/>
      <c r="IN123" s="205"/>
      <c r="IO123" s="205"/>
      <c r="IP123" s="205"/>
      <c r="IQ123" s="205"/>
      <c r="IR123" s="205"/>
      <c r="IS123" s="205"/>
      <c r="IT123" s="205"/>
      <c r="IU123" s="205"/>
      <c r="IV123" s="205"/>
    </row>
    <row r="124" spans="1:256" s="234" customFormat="1" ht="12.75">
      <c r="A124" s="209"/>
      <c r="B124" s="210"/>
      <c r="C124" s="210"/>
      <c r="D124" s="210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  <c r="BR124" s="205"/>
      <c r="BS124" s="205"/>
      <c r="BT124" s="205"/>
      <c r="BU124" s="205"/>
      <c r="BV124" s="205"/>
      <c r="BW124" s="205"/>
      <c r="BX124" s="205"/>
      <c r="BY124" s="205"/>
      <c r="BZ124" s="205"/>
      <c r="CA124" s="205"/>
      <c r="CB124" s="205"/>
      <c r="CC124" s="205"/>
      <c r="CD124" s="205"/>
      <c r="CE124" s="205"/>
      <c r="CF124" s="205"/>
      <c r="CG124" s="205"/>
      <c r="CH124" s="205"/>
      <c r="CI124" s="205"/>
      <c r="CJ124" s="205"/>
      <c r="CK124" s="205"/>
      <c r="CL124" s="205"/>
      <c r="CM124" s="205"/>
      <c r="CN124" s="205"/>
      <c r="CO124" s="205"/>
      <c r="CP124" s="205"/>
      <c r="CQ124" s="205"/>
      <c r="CR124" s="205"/>
      <c r="CS124" s="205"/>
      <c r="CT124" s="205"/>
      <c r="CU124" s="205"/>
      <c r="CV124" s="205"/>
      <c r="CW124" s="205"/>
      <c r="CX124" s="205"/>
      <c r="CY124" s="205"/>
      <c r="CZ124" s="205"/>
      <c r="DA124" s="205"/>
      <c r="DB124" s="205"/>
      <c r="DC124" s="205"/>
      <c r="DD124" s="205"/>
      <c r="DE124" s="205"/>
      <c r="DF124" s="205"/>
      <c r="DG124" s="205"/>
      <c r="DH124" s="205"/>
      <c r="DI124" s="205"/>
      <c r="DJ124" s="205"/>
      <c r="DK124" s="205"/>
      <c r="DL124" s="205"/>
      <c r="DM124" s="205"/>
      <c r="DN124" s="205"/>
      <c r="DO124" s="205"/>
      <c r="DP124" s="205"/>
      <c r="DQ124" s="205"/>
      <c r="DR124" s="205"/>
      <c r="DS124" s="205"/>
      <c r="DT124" s="205"/>
      <c r="DU124" s="205"/>
      <c r="DV124" s="205"/>
      <c r="DW124" s="205"/>
      <c r="DX124" s="205"/>
      <c r="DY124" s="205"/>
      <c r="DZ124" s="205"/>
      <c r="EA124" s="205"/>
      <c r="EB124" s="205"/>
      <c r="EC124" s="205"/>
      <c r="ED124" s="205"/>
      <c r="EE124" s="205"/>
      <c r="EF124" s="205"/>
      <c r="EG124" s="205"/>
      <c r="EH124" s="205"/>
      <c r="EI124" s="205"/>
      <c r="EJ124" s="205"/>
      <c r="EK124" s="205"/>
      <c r="EL124" s="205"/>
      <c r="EM124" s="205"/>
      <c r="EN124" s="205"/>
      <c r="EO124" s="205"/>
      <c r="EP124" s="205"/>
      <c r="EQ124" s="205"/>
      <c r="ER124" s="205"/>
      <c r="ES124" s="205"/>
      <c r="ET124" s="205"/>
      <c r="EU124" s="205"/>
      <c r="EV124" s="205"/>
      <c r="EW124" s="205"/>
      <c r="EX124" s="205"/>
      <c r="EY124" s="205"/>
      <c r="EZ124" s="205"/>
      <c r="FA124" s="205"/>
      <c r="FB124" s="205"/>
      <c r="FC124" s="205"/>
      <c r="FD124" s="205"/>
      <c r="FE124" s="205"/>
      <c r="FF124" s="205"/>
      <c r="FG124" s="205"/>
      <c r="FH124" s="205"/>
      <c r="FI124" s="205"/>
      <c r="FJ124" s="205"/>
      <c r="FK124" s="205"/>
      <c r="FL124" s="205"/>
      <c r="FM124" s="205"/>
      <c r="FN124" s="205"/>
      <c r="FO124" s="205"/>
      <c r="FP124" s="205"/>
      <c r="FQ124" s="205"/>
      <c r="FR124" s="205"/>
      <c r="FS124" s="205"/>
      <c r="FT124" s="205"/>
      <c r="FU124" s="205"/>
      <c r="FV124" s="205"/>
      <c r="FW124" s="205"/>
      <c r="FX124" s="205"/>
      <c r="FY124" s="205"/>
      <c r="FZ124" s="205"/>
      <c r="GA124" s="205"/>
      <c r="GB124" s="205"/>
      <c r="GC124" s="205"/>
      <c r="GD124" s="205"/>
      <c r="GE124" s="205"/>
      <c r="GF124" s="205"/>
      <c r="GG124" s="205"/>
      <c r="GH124" s="205"/>
      <c r="GI124" s="205"/>
      <c r="GJ124" s="205"/>
      <c r="GK124" s="205"/>
      <c r="GL124" s="205"/>
      <c r="GM124" s="205"/>
      <c r="GN124" s="205"/>
      <c r="GO124" s="205"/>
      <c r="GP124" s="205"/>
      <c r="GQ124" s="205"/>
      <c r="GR124" s="205"/>
      <c r="GS124" s="205"/>
      <c r="GT124" s="205"/>
      <c r="GU124" s="205"/>
      <c r="GV124" s="205"/>
      <c r="GW124" s="205"/>
      <c r="GX124" s="205"/>
      <c r="GY124" s="205"/>
      <c r="GZ124" s="205"/>
      <c r="HA124" s="205"/>
      <c r="HB124" s="205"/>
      <c r="HC124" s="205"/>
      <c r="HD124" s="205"/>
      <c r="HE124" s="205"/>
      <c r="HF124" s="205"/>
      <c r="HG124" s="205"/>
      <c r="HH124" s="205"/>
      <c r="HI124" s="205"/>
      <c r="HJ124" s="205"/>
      <c r="HK124" s="205"/>
      <c r="HL124" s="205"/>
      <c r="HM124" s="205"/>
      <c r="HN124" s="205"/>
      <c r="HO124" s="205"/>
      <c r="HP124" s="205"/>
      <c r="HQ124" s="205"/>
      <c r="HR124" s="205"/>
      <c r="HS124" s="205"/>
      <c r="HT124" s="205"/>
      <c r="HU124" s="205"/>
      <c r="HV124" s="205"/>
      <c r="HW124" s="205"/>
      <c r="HX124" s="205"/>
      <c r="HY124" s="205"/>
      <c r="HZ124" s="205"/>
      <c r="IA124" s="205"/>
      <c r="IB124" s="205"/>
      <c r="IC124" s="205"/>
      <c r="ID124" s="205"/>
      <c r="IE124" s="205"/>
      <c r="IF124" s="205"/>
      <c r="IG124" s="205"/>
      <c r="IH124" s="205"/>
      <c r="II124" s="205"/>
      <c r="IJ124" s="205"/>
      <c r="IK124" s="205"/>
      <c r="IL124" s="205"/>
      <c r="IM124" s="205"/>
      <c r="IN124" s="205"/>
      <c r="IO124" s="205"/>
      <c r="IP124" s="205"/>
      <c r="IQ124" s="205"/>
      <c r="IR124" s="205"/>
      <c r="IS124" s="205"/>
      <c r="IT124" s="205"/>
      <c r="IU124" s="205"/>
      <c r="IV124" s="205"/>
    </row>
    <row r="125" spans="1:256" s="234" customFormat="1" ht="12.75">
      <c r="A125" s="209"/>
      <c r="B125" s="210"/>
      <c r="C125" s="210"/>
      <c r="D125" s="210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5"/>
      <c r="CU125" s="205"/>
      <c r="CV125" s="205"/>
      <c r="CW125" s="205"/>
      <c r="CX125" s="205"/>
      <c r="CY125" s="205"/>
      <c r="CZ125" s="205"/>
      <c r="DA125" s="205"/>
      <c r="DB125" s="205"/>
      <c r="DC125" s="205"/>
      <c r="DD125" s="205"/>
      <c r="DE125" s="205"/>
      <c r="DF125" s="205"/>
      <c r="DG125" s="205"/>
      <c r="DH125" s="205"/>
      <c r="DI125" s="205"/>
      <c r="DJ125" s="205"/>
      <c r="DK125" s="205"/>
      <c r="DL125" s="205"/>
      <c r="DM125" s="205"/>
      <c r="DN125" s="205"/>
      <c r="DO125" s="205"/>
      <c r="DP125" s="205"/>
      <c r="DQ125" s="205"/>
      <c r="DR125" s="205"/>
      <c r="DS125" s="205"/>
      <c r="DT125" s="205"/>
      <c r="DU125" s="205"/>
      <c r="DV125" s="205"/>
      <c r="DW125" s="205"/>
      <c r="DX125" s="205"/>
      <c r="DY125" s="205"/>
      <c r="DZ125" s="205"/>
      <c r="EA125" s="205"/>
      <c r="EB125" s="205"/>
      <c r="EC125" s="205"/>
      <c r="ED125" s="205"/>
      <c r="EE125" s="205"/>
      <c r="EF125" s="205"/>
      <c r="EG125" s="205"/>
      <c r="EH125" s="205"/>
      <c r="EI125" s="205"/>
      <c r="EJ125" s="205"/>
      <c r="EK125" s="205"/>
      <c r="EL125" s="205"/>
      <c r="EM125" s="205"/>
      <c r="EN125" s="205"/>
      <c r="EO125" s="205"/>
      <c r="EP125" s="205"/>
      <c r="EQ125" s="205"/>
      <c r="ER125" s="205"/>
      <c r="ES125" s="205"/>
      <c r="ET125" s="205"/>
      <c r="EU125" s="205"/>
      <c r="EV125" s="205"/>
      <c r="EW125" s="205"/>
      <c r="EX125" s="205"/>
      <c r="EY125" s="205"/>
      <c r="EZ125" s="205"/>
      <c r="FA125" s="205"/>
      <c r="FB125" s="205"/>
      <c r="FC125" s="205"/>
      <c r="FD125" s="205"/>
      <c r="FE125" s="205"/>
      <c r="FF125" s="205"/>
      <c r="FG125" s="205"/>
      <c r="FH125" s="205"/>
      <c r="FI125" s="205"/>
      <c r="FJ125" s="205"/>
      <c r="FK125" s="205"/>
      <c r="FL125" s="205"/>
      <c r="FM125" s="205"/>
      <c r="FN125" s="205"/>
      <c r="FO125" s="205"/>
      <c r="FP125" s="205"/>
      <c r="FQ125" s="205"/>
      <c r="FR125" s="205"/>
      <c r="FS125" s="205"/>
      <c r="FT125" s="205"/>
      <c r="FU125" s="205"/>
      <c r="FV125" s="205"/>
      <c r="FW125" s="205"/>
      <c r="FX125" s="205"/>
      <c r="FY125" s="205"/>
      <c r="FZ125" s="205"/>
      <c r="GA125" s="205"/>
      <c r="GB125" s="205"/>
      <c r="GC125" s="205"/>
      <c r="GD125" s="205"/>
      <c r="GE125" s="205"/>
      <c r="GF125" s="205"/>
      <c r="GG125" s="205"/>
      <c r="GH125" s="205"/>
      <c r="GI125" s="205"/>
      <c r="GJ125" s="205"/>
      <c r="GK125" s="205"/>
      <c r="GL125" s="205"/>
      <c r="GM125" s="205"/>
      <c r="GN125" s="205"/>
      <c r="GO125" s="205"/>
      <c r="GP125" s="205"/>
      <c r="GQ125" s="205"/>
      <c r="GR125" s="205"/>
      <c r="GS125" s="205"/>
      <c r="GT125" s="205"/>
      <c r="GU125" s="205"/>
      <c r="GV125" s="205"/>
      <c r="GW125" s="205"/>
      <c r="GX125" s="205"/>
      <c r="GY125" s="205"/>
      <c r="GZ125" s="205"/>
      <c r="HA125" s="205"/>
      <c r="HB125" s="205"/>
      <c r="HC125" s="205"/>
      <c r="HD125" s="205"/>
      <c r="HE125" s="205"/>
      <c r="HF125" s="205"/>
      <c r="HG125" s="205"/>
      <c r="HH125" s="205"/>
      <c r="HI125" s="205"/>
      <c r="HJ125" s="205"/>
      <c r="HK125" s="205"/>
      <c r="HL125" s="205"/>
      <c r="HM125" s="205"/>
      <c r="HN125" s="205"/>
      <c r="HO125" s="205"/>
      <c r="HP125" s="205"/>
      <c r="HQ125" s="205"/>
      <c r="HR125" s="205"/>
      <c r="HS125" s="205"/>
      <c r="HT125" s="205"/>
      <c r="HU125" s="205"/>
      <c r="HV125" s="205"/>
      <c r="HW125" s="205"/>
      <c r="HX125" s="205"/>
      <c r="HY125" s="205"/>
      <c r="HZ125" s="205"/>
      <c r="IA125" s="205"/>
      <c r="IB125" s="205"/>
      <c r="IC125" s="205"/>
      <c r="ID125" s="205"/>
      <c r="IE125" s="205"/>
      <c r="IF125" s="205"/>
      <c r="IG125" s="205"/>
      <c r="IH125" s="205"/>
      <c r="II125" s="205"/>
      <c r="IJ125" s="205"/>
      <c r="IK125" s="205"/>
      <c r="IL125" s="205"/>
      <c r="IM125" s="205"/>
      <c r="IN125" s="205"/>
      <c r="IO125" s="205"/>
      <c r="IP125" s="205"/>
      <c r="IQ125" s="205"/>
      <c r="IR125" s="205"/>
      <c r="IS125" s="205"/>
      <c r="IT125" s="205"/>
      <c r="IU125" s="205"/>
      <c r="IV125" s="205"/>
    </row>
    <row r="126" spans="1:256" s="234" customFormat="1" ht="12.75">
      <c r="A126" s="209"/>
      <c r="B126" s="210"/>
      <c r="C126" s="210"/>
      <c r="D126" s="210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05"/>
      <c r="BO126" s="205"/>
      <c r="BP126" s="205"/>
      <c r="BQ126" s="205"/>
      <c r="BR126" s="205"/>
      <c r="BS126" s="205"/>
      <c r="BT126" s="205"/>
      <c r="BU126" s="205"/>
      <c r="BV126" s="205"/>
      <c r="BW126" s="205"/>
      <c r="BX126" s="205"/>
      <c r="BY126" s="205"/>
      <c r="BZ126" s="205"/>
      <c r="CA126" s="205"/>
      <c r="CB126" s="205"/>
      <c r="CC126" s="205"/>
      <c r="CD126" s="205"/>
      <c r="CE126" s="205"/>
      <c r="CF126" s="205"/>
      <c r="CG126" s="205"/>
      <c r="CH126" s="205"/>
      <c r="CI126" s="205"/>
      <c r="CJ126" s="205"/>
      <c r="CK126" s="205"/>
      <c r="CL126" s="205"/>
      <c r="CM126" s="205"/>
      <c r="CN126" s="205"/>
      <c r="CO126" s="205"/>
      <c r="CP126" s="205"/>
      <c r="CQ126" s="205"/>
      <c r="CR126" s="205"/>
      <c r="CS126" s="205"/>
      <c r="CT126" s="205"/>
      <c r="CU126" s="205"/>
      <c r="CV126" s="205"/>
      <c r="CW126" s="205"/>
      <c r="CX126" s="205"/>
      <c r="CY126" s="205"/>
      <c r="CZ126" s="205"/>
      <c r="DA126" s="205"/>
      <c r="DB126" s="205"/>
      <c r="DC126" s="205"/>
      <c r="DD126" s="205"/>
      <c r="DE126" s="205"/>
      <c r="DF126" s="205"/>
      <c r="DG126" s="205"/>
      <c r="DH126" s="205"/>
      <c r="DI126" s="205"/>
      <c r="DJ126" s="205"/>
      <c r="DK126" s="205"/>
      <c r="DL126" s="205"/>
      <c r="DM126" s="205"/>
      <c r="DN126" s="205"/>
      <c r="DO126" s="205"/>
      <c r="DP126" s="205"/>
      <c r="DQ126" s="205"/>
      <c r="DR126" s="205"/>
      <c r="DS126" s="205"/>
      <c r="DT126" s="205"/>
      <c r="DU126" s="205"/>
      <c r="DV126" s="205"/>
      <c r="DW126" s="205"/>
      <c r="DX126" s="205"/>
      <c r="DY126" s="205"/>
      <c r="DZ126" s="205"/>
      <c r="EA126" s="205"/>
      <c r="EB126" s="205"/>
      <c r="EC126" s="205"/>
      <c r="ED126" s="205"/>
      <c r="EE126" s="205"/>
      <c r="EF126" s="205"/>
      <c r="EG126" s="205"/>
      <c r="EH126" s="205"/>
      <c r="EI126" s="205"/>
      <c r="EJ126" s="205"/>
      <c r="EK126" s="205"/>
      <c r="EL126" s="205"/>
      <c r="EM126" s="205"/>
      <c r="EN126" s="205"/>
      <c r="EO126" s="205"/>
      <c r="EP126" s="205"/>
      <c r="EQ126" s="205"/>
      <c r="ER126" s="205"/>
      <c r="ES126" s="205"/>
      <c r="ET126" s="205"/>
      <c r="EU126" s="205"/>
      <c r="EV126" s="205"/>
      <c r="EW126" s="205"/>
      <c r="EX126" s="205"/>
      <c r="EY126" s="205"/>
      <c r="EZ126" s="205"/>
      <c r="FA126" s="205"/>
      <c r="FB126" s="205"/>
      <c r="FC126" s="205"/>
      <c r="FD126" s="205"/>
      <c r="FE126" s="205"/>
      <c r="FF126" s="205"/>
      <c r="FG126" s="205"/>
      <c r="FH126" s="205"/>
      <c r="FI126" s="205"/>
      <c r="FJ126" s="205"/>
      <c r="FK126" s="205"/>
      <c r="FL126" s="205"/>
      <c r="FM126" s="205"/>
      <c r="FN126" s="205"/>
      <c r="FO126" s="205"/>
      <c r="FP126" s="205"/>
      <c r="FQ126" s="205"/>
      <c r="FR126" s="205"/>
      <c r="FS126" s="205"/>
      <c r="FT126" s="205"/>
      <c r="FU126" s="205"/>
      <c r="FV126" s="205"/>
      <c r="FW126" s="205"/>
      <c r="FX126" s="205"/>
      <c r="FY126" s="205"/>
      <c r="FZ126" s="205"/>
      <c r="GA126" s="205"/>
      <c r="GB126" s="205"/>
      <c r="GC126" s="205"/>
      <c r="GD126" s="205"/>
      <c r="GE126" s="205"/>
      <c r="GF126" s="205"/>
      <c r="GG126" s="205"/>
      <c r="GH126" s="205"/>
      <c r="GI126" s="205"/>
      <c r="GJ126" s="205"/>
      <c r="GK126" s="205"/>
      <c r="GL126" s="205"/>
      <c r="GM126" s="205"/>
      <c r="GN126" s="205"/>
      <c r="GO126" s="205"/>
      <c r="GP126" s="205"/>
      <c r="GQ126" s="205"/>
      <c r="GR126" s="205"/>
      <c r="GS126" s="205"/>
      <c r="GT126" s="205"/>
      <c r="GU126" s="205"/>
      <c r="GV126" s="205"/>
      <c r="GW126" s="205"/>
      <c r="GX126" s="205"/>
      <c r="GY126" s="205"/>
      <c r="GZ126" s="205"/>
      <c r="HA126" s="205"/>
      <c r="HB126" s="205"/>
      <c r="HC126" s="205"/>
      <c r="HD126" s="205"/>
      <c r="HE126" s="205"/>
      <c r="HF126" s="205"/>
      <c r="HG126" s="205"/>
      <c r="HH126" s="205"/>
      <c r="HI126" s="205"/>
      <c r="HJ126" s="205"/>
      <c r="HK126" s="205"/>
      <c r="HL126" s="205"/>
      <c r="HM126" s="205"/>
      <c r="HN126" s="205"/>
      <c r="HO126" s="205"/>
      <c r="HP126" s="205"/>
      <c r="HQ126" s="205"/>
      <c r="HR126" s="205"/>
      <c r="HS126" s="205"/>
      <c r="HT126" s="205"/>
      <c r="HU126" s="205"/>
      <c r="HV126" s="205"/>
      <c r="HW126" s="205"/>
      <c r="HX126" s="205"/>
      <c r="HY126" s="205"/>
      <c r="HZ126" s="205"/>
      <c r="IA126" s="205"/>
      <c r="IB126" s="205"/>
      <c r="IC126" s="205"/>
      <c r="ID126" s="205"/>
      <c r="IE126" s="205"/>
      <c r="IF126" s="205"/>
      <c r="IG126" s="205"/>
      <c r="IH126" s="205"/>
      <c r="II126" s="205"/>
      <c r="IJ126" s="205"/>
      <c r="IK126" s="205"/>
      <c r="IL126" s="205"/>
      <c r="IM126" s="205"/>
      <c r="IN126" s="205"/>
      <c r="IO126" s="205"/>
      <c r="IP126" s="205"/>
      <c r="IQ126" s="205"/>
      <c r="IR126" s="205"/>
      <c r="IS126" s="205"/>
      <c r="IT126" s="205"/>
      <c r="IU126" s="205"/>
      <c r="IV126" s="205"/>
    </row>
    <row r="127" spans="1:256" s="234" customFormat="1" ht="12.75">
      <c r="A127" s="209"/>
      <c r="B127" s="210"/>
      <c r="C127" s="210"/>
      <c r="D127" s="210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05"/>
      <c r="BO127" s="205"/>
      <c r="BP127" s="205"/>
      <c r="BQ127" s="205"/>
      <c r="BR127" s="205"/>
      <c r="BS127" s="205"/>
      <c r="BT127" s="205"/>
      <c r="BU127" s="205"/>
      <c r="BV127" s="205"/>
      <c r="BW127" s="205"/>
      <c r="BX127" s="205"/>
      <c r="BY127" s="205"/>
      <c r="BZ127" s="205"/>
      <c r="CA127" s="205"/>
      <c r="CB127" s="205"/>
      <c r="CC127" s="205"/>
      <c r="CD127" s="205"/>
      <c r="CE127" s="205"/>
      <c r="CF127" s="205"/>
      <c r="CG127" s="205"/>
      <c r="CH127" s="205"/>
      <c r="CI127" s="205"/>
      <c r="CJ127" s="205"/>
      <c r="CK127" s="205"/>
      <c r="CL127" s="205"/>
      <c r="CM127" s="205"/>
      <c r="CN127" s="205"/>
      <c r="CO127" s="205"/>
      <c r="CP127" s="205"/>
      <c r="CQ127" s="205"/>
      <c r="CR127" s="205"/>
      <c r="CS127" s="205"/>
      <c r="CT127" s="205"/>
      <c r="CU127" s="205"/>
      <c r="CV127" s="205"/>
      <c r="CW127" s="205"/>
      <c r="CX127" s="205"/>
      <c r="CY127" s="205"/>
      <c r="CZ127" s="205"/>
      <c r="DA127" s="205"/>
      <c r="DB127" s="205"/>
      <c r="DC127" s="205"/>
      <c r="DD127" s="205"/>
      <c r="DE127" s="205"/>
      <c r="DF127" s="205"/>
      <c r="DG127" s="205"/>
      <c r="DH127" s="205"/>
      <c r="DI127" s="205"/>
      <c r="DJ127" s="205"/>
      <c r="DK127" s="205"/>
      <c r="DL127" s="205"/>
      <c r="DM127" s="205"/>
      <c r="DN127" s="205"/>
      <c r="DO127" s="205"/>
      <c r="DP127" s="205"/>
      <c r="DQ127" s="205"/>
      <c r="DR127" s="205"/>
      <c r="DS127" s="205"/>
      <c r="DT127" s="205"/>
      <c r="DU127" s="205"/>
      <c r="DV127" s="205"/>
      <c r="DW127" s="205"/>
      <c r="DX127" s="205"/>
      <c r="DY127" s="205"/>
      <c r="DZ127" s="205"/>
      <c r="EA127" s="205"/>
      <c r="EB127" s="205"/>
      <c r="EC127" s="205"/>
      <c r="ED127" s="205"/>
      <c r="EE127" s="205"/>
      <c r="EF127" s="205"/>
      <c r="EG127" s="205"/>
      <c r="EH127" s="205"/>
      <c r="EI127" s="205"/>
      <c r="EJ127" s="205"/>
      <c r="EK127" s="205"/>
      <c r="EL127" s="205"/>
      <c r="EM127" s="205"/>
      <c r="EN127" s="205"/>
      <c r="EO127" s="205"/>
      <c r="EP127" s="205"/>
      <c r="EQ127" s="205"/>
      <c r="ER127" s="205"/>
      <c r="ES127" s="205"/>
      <c r="ET127" s="205"/>
      <c r="EU127" s="205"/>
      <c r="EV127" s="205"/>
      <c r="EW127" s="205"/>
      <c r="EX127" s="205"/>
      <c r="EY127" s="205"/>
      <c r="EZ127" s="205"/>
      <c r="FA127" s="205"/>
      <c r="FB127" s="205"/>
      <c r="FC127" s="205"/>
      <c r="FD127" s="205"/>
      <c r="FE127" s="205"/>
      <c r="FF127" s="205"/>
      <c r="FG127" s="205"/>
      <c r="FH127" s="205"/>
      <c r="FI127" s="205"/>
      <c r="FJ127" s="205"/>
      <c r="FK127" s="205"/>
      <c r="FL127" s="205"/>
      <c r="FM127" s="205"/>
      <c r="FN127" s="205"/>
      <c r="FO127" s="205"/>
      <c r="FP127" s="205"/>
      <c r="FQ127" s="205"/>
      <c r="FR127" s="205"/>
      <c r="FS127" s="205"/>
      <c r="FT127" s="205"/>
      <c r="FU127" s="205"/>
      <c r="FV127" s="205"/>
      <c r="FW127" s="205"/>
      <c r="FX127" s="205"/>
      <c r="FY127" s="205"/>
      <c r="FZ127" s="205"/>
      <c r="GA127" s="205"/>
      <c r="GB127" s="205"/>
      <c r="GC127" s="205"/>
      <c r="GD127" s="205"/>
      <c r="GE127" s="205"/>
      <c r="GF127" s="205"/>
      <c r="GG127" s="205"/>
      <c r="GH127" s="205"/>
      <c r="GI127" s="205"/>
      <c r="GJ127" s="205"/>
      <c r="GK127" s="205"/>
      <c r="GL127" s="205"/>
      <c r="GM127" s="205"/>
      <c r="GN127" s="205"/>
      <c r="GO127" s="205"/>
      <c r="GP127" s="205"/>
      <c r="GQ127" s="205"/>
      <c r="GR127" s="205"/>
      <c r="GS127" s="205"/>
      <c r="GT127" s="205"/>
      <c r="GU127" s="205"/>
      <c r="GV127" s="205"/>
      <c r="GW127" s="205"/>
      <c r="GX127" s="205"/>
      <c r="GY127" s="205"/>
      <c r="GZ127" s="205"/>
      <c r="HA127" s="205"/>
      <c r="HB127" s="205"/>
      <c r="HC127" s="205"/>
      <c r="HD127" s="205"/>
      <c r="HE127" s="205"/>
      <c r="HF127" s="205"/>
      <c r="HG127" s="205"/>
      <c r="HH127" s="205"/>
      <c r="HI127" s="205"/>
      <c r="HJ127" s="205"/>
      <c r="HK127" s="205"/>
      <c r="HL127" s="205"/>
      <c r="HM127" s="205"/>
      <c r="HN127" s="205"/>
      <c r="HO127" s="205"/>
      <c r="HP127" s="205"/>
      <c r="HQ127" s="205"/>
      <c r="HR127" s="205"/>
      <c r="HS127" s="205"/>
      <c r="HT127" s="205"/>
      <c r="HU127" s="205"/>
      <c r="HV127" s="205"/>
      <c r="HW127" s="205"/>
      <c r="HX127" s="205"/>
      <c r="HY127" s="205"/>
      <c r="HZ127" s="205"/>
      <c r="IA127" s="205"/>
      <c r="IB127" s="205"/>
      <c r="IC127" s="205"/>
      <c r="ID127" s="205"/>
      <c r="IE127" s="205"/>
      <c r="IF127" s="205"/>
      <c r="IG127" s="205"/>
      <c r="IH127" s="205"/>
      <c r="II127" s="205"/>
      <c r="IJ127" s="205"/>
      <c r="IK127" s="205"/>
      <c r="IL127" s="205"/>
      <c r="IM127" s="205"/>
      <c r="IN127" s="205"/>
      <c r="IO127" s="205"/>
      <c r="IP127" s="205"/>
      <c r="IQ127" s="205"/>
      <c r="IR127" s="205"/>
      <c r="IS127" s="205"/>
      <c r="IT127" s="205"/>
      <c r="IU127" s="205"/>
      <c r="IV127" s="205"/>
    </row>
    <row r="128" spans="1:256" s="234" customFormat="1" ht="12.75">
      <c r="A128" s="209"/>
      <c r="B128" s="210"/>
      <c r="C128" s="210"/>
      <c r="D128" s="210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05"/>
      <c r="BO128" s="205"/>
      <c r="BP128" s="205"/>
      <c r="BQ128" s="205"/>
      <c r="BR128" s="205"/>
      <c r="BS128" s="205"/>
      <c r="BT128" s="205"/>
      <c r="BU128" s="205"/>
      <c r="BV128" s="205"/>
      <c r="BW128" s="205"/>
      <c r="BX128" s="205"/>
      <c r="BY128" s="205"/>
      <c r="BZ128" s="205"/>
      <c r="CA128" s="205"/>
      <c r="CB128" s="205"/>
      <c r="CC128" s="205"/>
      <c r="CD128" s="205"/>
      <c r="CE128" s="205"/>
      <c r="CF128" s="205"/>
      <c r="CG128" s="205"/>
      <c r="CH128" s="205"/>
      <c r="CI128" s="205"/>
      <c r="CJ128" s="205"/>
      <c r="CK128" s="205"/>
      <c r="CL128" s="205"/>
      <c r="CM128" s="205"/>
      <c r="CN128" s="205"/>
      <c r="CO128" s="205"/>
      <c r="CP128" s="205"/>
      <c r="CQ128" s="205"/>
      <c r="CR128" s="205"/>
      <c r="CS128" s="205"/>
      <c r="CT128" s="205"/>
      <c r="CU128" s="205"/>
      <c r="CV128" s="205"/>
      <c r="CW128" s="205"/>
      <c r="CX128" s="205"/>
      <c r="CY128" s="205"/>
      <c r="CZ128" s="205"/>
      <c r="DA128" s="205"/>
      <c r="DB128" s="205"/>
      <c r="DC128" s="205"/>
      <c r="DD128" s="205"/>
      <c r="DE128" s="205"/>
      <c r="DF128" s="205"/>
      <c r="DG128" s="205"/>
      <c r="DH128" s="205"/>
      <c r="DI128" s="205"/>
      <c r="DJ128" s="205"/>
      <c r="DK128" s="205"/>
      <c r="DL128" s="205"/>
      <c r="DM128" s="205"/>
      <c r="DN128" s="205"/>
      <c r="DO128" s="205"/>
      <c r="DP128" s="205"/>
      <c r="DQ128" s="205"/>
      <c r="DR128" s="205"/>
      <c r="DS128" s="205"/>
      <c r="DT128" s="205"/>
      <c r="DU128" s="205"/>
      <c r="DV128" s="205"/>
      <c r="DW128" s="205"/>
      <c r="DX128" s="205"/>
      <c r="DY128" s="205"/>
      <c r="DZ128" s="205"/>
      <c r="EA128" s="205"/>
      <c r="EB128" s="205"/>
      <c r="EC128" s="205"/>
      <c r="ED128" s="205"/>
      <c r="EE128" s="205"/>
      <c r="EF128" s="205"/>
      <c r="EG128" s="205"/>
      <c r="EH128" s="205"/>
      <c r="EI128" s="205"/>
      <c r="EJ128" s="205"/>
      <c r="EK128" s="205"/>
      <c r="EL128" s="205"/>
      <c r="EM128" s="205"/>
      <c r="EN128" s="205"/>
      <c r="EO128" s="205"/>
      <c r="EP128" s="205"/>
      <c r="EQ128" s="205"/>
      <c r="ER128" s="205"/>
      <c r="ES128" s="205"/>
      <c r="ET128" s="205"/>
      <c r="EU128" s="205"/>
      <c r="EV128" s="205"/>
      <c r="EW128" s="205"/>
      <c r="EX128" s="205"/>
      <c r="EY128" s="205"/>
      <c r="EZ128" s="205"/>
      <c r="FA128" s="205"/>
      <c r="FB128" s="205"/>
      <c r="FC128" s="205"/>
      <c r="FD128" s="205"/>
      <c r="FE128" s="205"/>
      <c r="FF128" s="205"/>
      <c r="FG128" s="205"/>
      <c r="FH128" s="205"/>
      <c r="FI128" s="205"/>
      <c r="FJ128" s="205"/>
      <c r="FK128" s="205"/>
      <c r="FL128" s="205"/>
      <c r="FM128" s="205"/>
      <c r="FN128" s="205"/>
      <c r="FO128" s="205"/>
      <c r="FP128" s="205"/>
      <c r="FQ128" s="205"/>
      <c r="FR128" s="205"/>
      <c r="FS128" s="205"/>
      <c r="FT128" s="205"/>
      <c r="FU128" s="205"/>
      <c r="FV128" s="205"/>
      <c r="FW128" s="205"/>
      <c r="FX128" s="205"/>
      <c r="FY128" s="205"/>
      <c r="FZ128" s="205"/>
      <c r="GA128" s="205"/>
      <c r="GB128" s="205"/>
      <c r="GC128" s="205"/>
      <c r="GD128" s="205"/>
      <c r="GE128" s="205"/>
      <c r="GF128" s="205"/>
      <c r="GG128" s="205"/>
      <c r="GH128" s="205"/>
      <c r="GI128" s="205"/>
      <c r="GJ128" s="205"/>
      <c r="GK128" s="205"/>
      <c r="GL128" s="205"/>
      <c r="GM128" s="205"/>
      <c r="GN128" s="205"/>
      <c r="GO128" s="205"/>
      <c r="GP128" s="205"/>
      <c r="GQ128" s="205"/>
      <c r="GR128" s="205"/>
      <c r="GS128" s="205"/>
      <c r="GT128" s="205"/>
      <c r="GU128" s="205"/>
      <c r="GV128" s="205"/>
      <c r="GW128" s="205"/>
      <c r="GX128" s="205"/>
      <c r="GY128" s="205"/>
      <c r="GZ128" s="205"/>
      <c r="HA128" s="205"/>
      <c r="HB128" s="205"/>
      <c r="HC128" s="205"/>
      <c r="HD128" s="205"/>
      <c r="HE128" s="205"/>
      <c r="HF128" s="205"/>
      <c r="HG128" s="205"/>
      <c r="HH128" s="205"/>
      <c r="HI128" s="205"/>
      <c r="HJ128" s="205"/>
      <c r="HK128" s="205"/>
      <c r="HL128" s="205"/>
      <c r="HM128" s="205"/>
      <c r="HN128" s="205"/>
      <c r="HO128" s="205"/>
      <c r="HP128" s="205"/>
      <c r="HQ128" s="205"/>
      <c r="HR128" s="205"/>
      <c r="HS128" s="205"/>
      <c r="HT128" s="205"/>
      <c r="HU128" s="205"/>
      <c r="HV128" s="205"/>
      <c r="HW128" s="205"/>
      <c r="HX128" s="205"/>
      <c r="HY128" s="205"/>
      <c r="HZ128" s="205"/>
      <c r="IA128" s="205"/>
      <c r="IB128" s="205"/>
      <c r="IC128" s="205"/>
      <c r="ID128" s="205"/>
      <c r="IE128" s="205"/>
      <c r="IF128" s="205"/>
      <c r="IG128" s="205"/>
      <c r="IH128" s="205"/>
      <c r="II128" s="205"/>
      <c r="IJ128" s="205"/>
      <c r="IK128" s="205"/>
      <c r="IL128" s="205"/>
      <c r="IM128" s="205"/>
      <c r="IN128" s="205"/>
      <c r="IO128" s="205"/>
      <c r="IP128" s="205"/>
      <c r="IQ128" s="205"/>
      <c r="IR128" s="205"/>
      <c r="IS128" s="205"/>
      <c r="IT128" s="205"/>
      <c r="IU128" s="205"/>
      <c r="IV128" s="205"/>
    </row>
    <row r="129" spans="1:256" s="234" customFormat="1" ht="12.75">
      <c r="A129" s="209"/>
      <c r="B129" s="210"/>
      <c r="C129" s="210"/>
      <c r="D129" s="210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05"/>
      <c r="BO129" s="205"/>
      <c r="BP129" s="205"/>
      <c r="BQ129" s="205"/>
      <c r="BR129" s="205"/>
      <c r="BS129" s="205"/>
      <c r="BT129" s="205"/>
      <c r="BU129" s="205"/>
      <c r="BV129" s="205"/>
      <c r="BW129" s="205"/>
      <c r="BX129" s="205"/>
      <c r="BY129" s="205"/>
      <c r="BZ129" s="205"/>
      <c r="CA129" s="205"/>
      <c r="CB129" s="205"/>
      <c r="CC129" s="205"/>
      <c r="CD129" s="205"/>
      <c r="CE129" s="205"/>
      <c r="CF129" s="205"/>
      <c r="CG129" s="205"/>
      <c r="CH129" s="205"/>
      <c r="CI129" s="205"/>
      <c r="CJ129" s="205"/>
      <c r="CK129" s="205"/>
      <c r="CL129" s="205"/>
      <c r="CM129" s="205"/>
      <c r="CN129" s="205"/>
      <c r="CO129" s="205"/>
      <c r="CP129" s="205"/>
      <c r="CQ129" s="205"/>
      <c r="CR129" s="205"/>
      <c r="CS129" s="205"/>
      <c r="CT129" s="205"/>
      <c r="CU129" s="205"/>
      <c r="CV129" s="205"/>
      <c r="CW129" s="205"/>
      <c r="CX129" s="205"/>
      <c r="CY129" s="205"/>
      <c r="CZ129" s="205"/>
      <c r="DA129" s="205"/>
      <c r="DB129" s="205"/>
      <c r="DC129" s="205"/>
      <c r="DD129" s="205"/>
      <c r="DE129" s="205"/>
      <c r="DF129" s="205"/>
      <c r="DG129" s="205"/>
      <c r="DH129" s="205"/>
      <c r="DI129" s="205"/>
      <c r="DJ129" s="205"/>
      <c r="DK129" s="205"/>
      <c r="DL129" s="205"/>
      <c r="DM129" s="205"/>
      <c r="DN129" s="205"/>
      <c r="DO129" s="205"/>
      <c r="DP129" s="205"/>
      <c r="DQ129" s="205"/>
      <c r="DR129" s="205"/>
      <c r="DS129" s="205"/>
      <c r="DT129" s="205"/>
      <c r="DU129" s="205"/>
      <c r="DV129" s="205"/>
      <c r="DW129" s="205"/>
      <c r="DX129" s="205"/>
      <c r="DY129" s="205"/>
      <c r="DZ129" s="205"/>
      <c r="EA129" s="205"/>
      <c r="EB129" s="205"/>
      <c r="EC129" s="205"/>
      <c r="ED129" s="205"/>
      <c r="EE129" s="205"/>
      <c r="EF129" s="205"/>
      <c r="EG129" s="205"/>
      <c r="EH129" s="205"/>
      <c r="EI129" s="205"/>
      <c r="EJ129" s="205"/>
      <c r="EK129" s="205"/>
      <c r="EL129" s="205"/>
      <c r="EM129" s="205"/>
      <c r="EN129" s="205"/>
      <c r="EO129" s="205"/>
      <c r="EP129" s="205"/>
      <c r="EQ129" s="205"/>
      <c r="ER129" s="205"/>
      <c r="ES129" s="205"/>
      <c r="ET129" s="205"/>
      <c r="EU129" s="205"/>
      <c r="EV129" s="205"/>
      <c r="EW129" s="205"/>
      <c r="EX129" s="205"/>
      <c r="EY129" s="205"/>
      <c r="EZ129" s="205"/>
      <c r="FA129" s="205"/>
      <c r="FB129" s="205"/>
      <c r="FC129" s="205"/>
      <c r="FD129" s="205"/>
      <c r="FE129" s="205"/>
      <c r="FF129" s="205"/>
      <c r="FG129" s="205"/>
      <c r="FH129" s="205"/>
      <c r="FI129" s="205"/>
      <c r="FJ129" s="205"/>
      <c r="FK129" s="205"/>
      <c r="FL129" s="205"/>
      <c r="FM129" s="205"/>
      <c r="FN129" s="205"/>
      <c r="FO129" s="205"/>
      <c r="FP129" s="205"/>
      <c r="FQ129" s="205"/>
      <c r="FR129" s="205"/>
      <c r="FS129" s="205"/>
      <c r="FT129" s="205"/>
      <c r="FU129" s="205"/>
      <c r="FV129" s="205"/>
      <c r="FW129" s="205"/>
      <c r="FX129" s="205"/>
      <c r="FY129" s="205"/>
      <c r="FZ129" s="205"/>
      <c r="GA129" s="205"/>
      <c r="GB129" s="205"/>
      <c r="GC129" s="205"/>
      <c r="GD129" s="205"/>
      <c r="GE129" s="205"/>
      <c r="GF129" s="205"/>
      <c r="GG129" s="205"/>
      <c r="GH129" s="205"/>
      <c r="GI129" s="205"/>
      <c r="GJ129" s="205"/>
      <c r="GK129" s="205"/>
      <c r="GL129" s="205"/>
      <c r="GM129" s="205"/>
      <c r="GN129" s="205"/>
      <c r="GO129" s="205"/>
      <c r="GP129" s="205"/>
      <c r="GQ129" s="205"/>
      <c r="GR129" s="205"/>
      <c r="GS129" s="205"/>
      <c r="GT129" s="205"/>
      <c r="GU129" s="205"/>
      <c r="GV129" s="205"/>
      <c r="GW129" s="205"/>
      <c r="GX129" s="205"/>
      <c r="GY129" s="205"/>
      <c r="GZ129" s="205"/>
      <c r="HA129" s="205"/>
      <c r="HB129" s="205"/>
      <c r="HC129" s="205"/>
      <c r="HD129" s="205"/>
      <c r="HE129" s="205"/>
      <c r="HF129" s="205"/>
      <c r="HG129" s="205"/>
      <c r="HH129" s="205"/>
      <c r="HI129" s="205"/>
      <c r="HJ129" s="205"/>
      <c r="HK129" s="205"/>
      <c r="HL129" s="205"/>
      <c r="HM129" s="205"/>
      <c r="HN129" s="205"/>
      <c r="HO129" s="205"/>
      <c r="HP129" s="205"/>
      <c r="HQ129" s="205"/>
      <c r="HR129" s="205"/>
      <c r="HS129" s="205"/>
      <c r="HT129" s="205"/>
      <c r="HU129" s="205"/>
      <c r="HV129" s="205"/>
      <c r="HW129" s="205"/>
      <c r="HX129" s="205"/>
      <c r="HY129" s="205"/>
      <c r="HZ129" s="205"/>
      <c r="IA129" s="205"/>
      <c r="IB129" s="205"/>
      <c r="IC129" s="205"/>
      <c r="ID129" s="205"/>
      <c r="IE129" s="205"/>
      <c r="IF129" s="205"/>
      <c r="IG129" s="205"/>
      <c r="IH129" s="205"/>
      <c r="II129" s="205"/>
      <c r="IJ129" s="205"/>
      <c r="IK129" s="205"/>
      <c r="IL129" s="205"/>
      <c r="IM129" s="205"/>
      <c r="IN129" s="205"/>
      <c r="IO129" s="205"/>
      <c r="IP129" s="205"/>
      <c r="IQ129" s="205"/>
      <c r="IR129" s="205"/>
      <c r="IS129" s="205"/>
      <c r="IT129" s="205"/>
      <c r="IU129" s="205"/>
      <c r="IV129" s="205"/>
    </row>
    <row r="130" spans="1:256" s="234" customFormat="1" ht="12.75">
      <c r="A130" s="209"/>
      <c r="B130" s="210"/>
      <c r="C130" s="210"/>
      <c r="D130" s="210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05"/>
      <c r="BO130" s="205"/>
      <c r="BP130" s="205"/>
      <c r="BQ130" s="205"/>
      <c r="BR130" s="205"/>
      <c r="BS130" s="205"/>
      <c r="BT130" s="205"/>
      <c r="BU130" s="205"/>
      <c r="BV130" s="205"/>
      <c r="BW130" s="205"/>
      <c r="BX130" s="205"/>
      <c r="BY130" s="205"/>
      <c r="BZ130" s="205"/>
      <c r="CA130" s="205"/>
      <c r="CB130" s="205"/>
      <c r="CC130" s="205"/>
      <c r="CD130" s="205"/>
      <c r="CE130" s="205"/>
      <c r="CF130" s="205"/>
      <c r="CG130" s="205"/>
      <c r="CH130" s="205"/>
      <c r="CI130" s="205"/>
      <c r="CJ130" s="205"/>
      <c r="CK130" s="205"/>
      <c r="CL130" s="205"/>
      <c r="CM130" s="205"/>
      <c r="CN130" s="205"/>
      <c r="CO130" s="205"/>
      <c r="CP130" s="205"/>
      <c r="CQ130" s="205"/>
      <c r="CR130" s="205"/>
      <c r="CS130" s="205"/>
      <c r="CT130" s="205"/>
      <c r="CU130" s="205"/>
      <c r="CV130" s="205"/>
      <c r="CW130" s="205"/>
      <c r="CX130" s="205"/>
      <c r="CY130" s="205"/>
      <c r="CZ130" s="205"/>
      <c r="DA130" s="205"/>
      <c r="DB130" s="205"/>
      <c r="DC130" s="205"/>
      <c r="DD130" s="205"/>
      <c r="DE130" s="205"/>
      <c r="DF130" s="205"/>
      <c r="DG130" s="205"/>
      <c r="DH130" s="205"/>
      <c r="DI130" s="205"/>
      <c r="DJ130" s="205"/>
      <c r="DK130" s="205"/>
      <c r="DL130" s="205"/>
      <c r="DM130" s="205"/>
      <c r="DN130" s="205"/>
      <c r="DO130" s="205"/>
      <c r="DP130" s="205"/>
      <c r="DQ130" s="205"/>
      <c r="DR130" s="205"/>
      <c r="DS130" s="205"/>
      <c r="DT130" s="205"/>
      <c r="DU130" s="205"/>
      <c r="DV130" s="205"/>
      <c r="DW130" s="205"/>
      <c r="DX130" s="205"/>
      <c r="DY130" s="205"/>
      <c r="DZ130" s="205"/>
      <c r="EA130" s="205"/>
      <c r="EB130" s="205"/>
      <c r="EC130" s="205"/>
      <c r="ED130" s="205"/>
      <c r="EE130" s="205"/>
      <c r="EF130" s="205"/>
      <c r="EG130" s="205"/>
      <c r="EH130" s="205"/>
      <c r="EI130" s="205"/>
      <c r="EJ130" s="205"/>
      <c r="EK130" s="205"/>
      <c r="EL130" s="205"/>
      <c r="EM130" s="205"/>
      <c r="EN130" s="205"/>
      <c r="EO130" s="205"/>
      <c r="EP130" s="205"/>
      <c r="EQ130" s="205"/>
      <c r="ER130" s="205"/>
      <c r="ES130" s="205"/>
      <c r="ET130" s="205"/>
      <c r="EU130" s="205"/>
      <c r="EV130" s="205"/>
      <c r="EW130" s="205"/>
      <c r="EX130" s="205"/>
      <c r="EY130" s="205"/>
      <c r="EZ130" s="205"/>
      <c r="FA130" s="205"/>
      <c r="FB130" s="205"/>
      <c r="FC130" s="205"/>
      <c r="FD130" s="205"/>
      <c r="FE130" s="205"/>
      <c r="FF130" s="205"/>
      <c r="FG130" s="205"/>
      <c r="FH130" s="205"/>
      <c r="FI130" s="205"/>
      <c r="FJ130" s="205"/>
      <c r="FK130" s="205"/>
      <c r="FL130" s="205"/>
      <c r="FM130" s="205"/>
      <c r="FN130" s="205"/>
      <c r="FO130" s="205"/>
      <c r="FP130" s="205"/>
      <c r="FQ130" s="205"/>
      <c r="FR130" s="205"/>
      <c r="FS130" s="205"/>
      <c r="FT130" s="205"/>
      <c r="FU130" s="205"/>
      <c r="FV130" s="205"/>
      <c r="FW130" s="205"/>
      <c r="FX130" s="205"/>
      <c r="FY130" s="205"/>
      <c r="FZ130" s="205"/>
      <c r="GA130" s="205"/>
      <c r="GB130" s="205"/>
      <c r="GC130" s="205"/>
      <c r="GD130" s="205"/>
      <c r="GE130" s="205"/>
      <c r="GF130" s="205"/>
      <c r="GG130" s="205"/>
      <c r="GH130" s="205"/>
      <c r="GI130" s="205"/>
      <c r="GJ130" s="205"/>
      <c r="GK130" s="205"/>
      <c r="GL130" s="205"/>
      <c r="GM130" s="205"/>
      <c r="GN130" s="205"/>
      <c r="GO130" s="205"/>
      <c r="GP130" s="205"/>
      <c r="GQ130" s="205"/>
      <c r="GR130" s="205"/>
      <c r="GS130" s="205"/>
      <c r="GT130" s="205"/>
      <c r="GU130" s="205"/>
      <c r="GV130" s="205"/>
      <c r="GW130" s="205"/>
      <c r="GX130" s="205"/>
      <c r="GY130" s="205"/>
      <c r="GZ130" s="205"/>
      <c r="HA130" s="205"/>
      <c r="HB130" s="205"/>
      <c r="HC130" s="205"/>
      <c r="HD130" s="205"/>
      <c r="HE130" s="205"/>
      <c r="HF130" s="205"/>
      <c r="HG130" s="205"/>
      <c r="HH130" s="205"/>
      <c r="HI130" s="205"/>
      <c r="HJ130" s="205"/>
      <c r="HK130" s="205"/>
      <c r="HL130" s="205"/>
      <c r="HM130" s="205"/>
      <c r="HN130" s="205"/>
      <c r="HO130" s="205"/>
      <c r="HP130" s="205"/>
      <c r="HQ130" s="205"/>
      <c r="HR130" s="205"/>
      <c r="HS130" s="205"/>
      <c r="HT130" s="205"/>
      <c r="HU130" s="205"/>
      <c r="HV130" s="205"/>
      <c r="HW130" s="205"/>
      <c r="HX130" s="205"/>
      <c r="HY130" s="205"/>
      <c r="HZ130" s="205"/>
      <c r="IA130" s="205"/>
      <c r="IB130" s="205"/>
      <c r="IC130" s="205"/>
      <c r="ID130" s="205"/>
      <c r="IE130" s="205"/>
      <c r="IF130" s="205"/>
      <c r="IG130" s="205"/>
      <c r="IH130" s="205"/>
      <c r="II130" s="205"/>
      <c r="IJ130" s="205"/>
      <c r="IK130" s="205"/>
      <c r="IL130" s="205"/>
      <c r="IM130" s="205"/>
      <c r="IN130" s="205"/>
      <c r="IO130" s="205"/>
      <c r="IP130" s="205"/>
      <c r="IQ130" s="205"/>
      <c r="IR130" s="205"/>
      <c r="IS130" s="205"/>
      <c r="IT130" s="205"/>
      <c r="IU130" s="205"/>
      <c r="IV130" s="205"/>
    </row>
    <row r="131" spans="1:256" s="234" customFormat="1" ht="12.75">
      <c r="A131" s="209"/>
      <c r="B131" s="210"/>
      <c r="C131" s="210"/>
      <c r="D131" s="210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205"/>
      <c r="BP131" s="205"/>
      <c r="BQ131" s="205"/>
      <c r="BR131" s="205"/>
      <c r="BS131" s="205"/>
      <c r="BT131" s="205"/>
      <c r="BU131" s="205"/>
      <c r="BV131" s="205"/>
      <c r="BW131" s="205"/>
      <c r="BX131" s="205"/>
      <c r="BY131" s="205"/>
      <c r="BZ131" s="205"/>
      <c r="CA131" s="205"/>
      <c r="CB131" s="205"/>
      <c r="CC131" s="205"/>
      <c r="CD131" s="205"/>
      <c r="CE131" s="205"/>
      <c r="CF131" s="205"/>
      <c r="CG131" s="205"/>
      <c r="CH131" s="205"/>
      <c r="CI131" s="205"/>
      <c r="CJ131" s="205"/>
      <c r="CK131" s="205"/>
      <c r="CL131" s="205"/>
      <c r="CM131" s="205"/>
      <c r="CN131" s="205"/>
      <c r="CO131" s="205"/>
      <c r="CP131" s="205"/>
      <c r="CQ131" s="205"/>
      <c r="CR131" s="205"/>
      <c r="CS131" s="205"/>
      <c r="CT131" s="205"/>
      <c r="CU131" s="205"/>
      <c r="CV131" s="205"/>
      <c r="CW131" s="205"/>
      <c r="CX131" s="205"/>
      <c r="CY131" s="205"/>
      <c r="CZ131" s="205"/>
      <c r="DA131" s="205"/>
      <c r="DB131" s="205"/>
      <c r="DC131" s="205"/>
      <c r="DD131" s="205"/>
      <c r="DE131" s="205"/>
      <c r="DF131" s="205"/>
      <c r="DG131" s="205"/>
      <c r="DH131" s="205"/>
      <c r="DI131" s="205"/>
      <c r="DJ131" s="205"/>
      <c r="DK131" s="205"/>
      <c r="DL131" s="205"/>
      <c r="DM131" s="205"/>
      <c r="DN131" s="205"/>
      <c r="DO131" s="205"/>
      <c r="DP131" s="205"/>
      <c r="DQ131" s="205"/>
      <c r="DR131" s="205"/>
      <c r="DS131" s="205"/>
      <c r="DT131" s="205"/>
      <c r="DU131" s="205"/>
      <c r="DV131" s="205"/>
      <c r="DW131" s="205"/>
      <c r="DX131" s="205"/>
      <c r="DY131" s="205"/>
      <c r="DZ131" s="205"/>
      <c r="EA131" s="205"/>
      <c r="EB131" s="205"/>
      <c r="EC131" s="205"/>
      <c r="ED131" s="205"/>
      <c r="EE131" s="205"/>
      <c r="EF131" s="205"/>
      <c r="EG131" s="205"/>
      <c r="EH131" s="205"/>
      <c r="EI131" s="205"/>
      <c r="EJ131" s="205"/>
      <c r="EK131" s="205"/>
      <c r="EL131" s="205"/>
      <c r="EM131" s="205"/>
      <c r="EN131" s="205"/>
      <c r="EO131" s="205"/>
      <c r="EP131" s="205"/>
      <c r="EQ131" s="205"/>
      <c r="ER131" s="205"/>
      <c r="ES131" s="205"/>
      <c r="ET131" s="205"/>
      <c r="EU131" s="205"/>
      <c r="EV131" s="205"/>
      <c r="EW131" s="205"/>
      <c r="EX131" s="205"/>
      <c r="EY131" s="205"/>
      <c r="EZ131" s="205"/>
      <c r="FA131" s="205"/>
      <c r="FB131" s="205"/>
      <c r="FC131" s="205"/>
      <c r="FD131" s="205"/>
      <c r="FE131" s="205"/>
      <c r="FF131" s="205"/>
      <c r="FG131" s="205"/>
      <c r="FH131" s="205"/>
      <c r="FI131" s="205"/>
      <c r="FJ131" s="205"/>
      <c r="FK131" s="205"/>
      <c r="FL131" s="205"/>
      <c r="FM131" s="205"/>
      <c r="FN131" s="205"/>
      <c r="FO131" s="205"/>
      <c r="FP131" s="205"/>
      <c r="FQ131" s="205"/>
      <c r="FR131" s="205"/>
      <c r="FS131" s="205"/>
      <c r="FT131" s="205"/>
      <c r="FU131" s="205"/>
      <c r="FV131" s="205"/>
      <c r="FW131" s="205"/>
      <c r="FX131" s="205"/>
      <c r="FY131" s="205"/>
      <c r="FZ131" s="205"/>
      <c r="GA131" s="205"/>
      <c r="GB131" s="205"/>
      <c r="GC131" s="205"/>
      <c r="GD131" s="205"/>
      <c r="GE131" s="205"/>
      <c r="GF131" s="205"/>
      <c r="GG131" s="205"/>
      <c r="GH131" s="205"/>
      <c r="GI131" s="205"/>
      <c r="GJ131" s="205"/>
      <c r="GK131" s="205"/>
      <c r="GL131" s="205"/>
      <c r="GM131" s="205"/>
      <c r="GN131" s="205"/>
      <c r="GO131" s="205"/>
      <c r="GP131" s="205"/>
      <c r="GQ131" s="205"/>
      <c r="GR131" s="205"/>
      <c r="GS131" s="205"/>
      <c r="GT131" s="205"/>
      <c r="GU131" s="205"/>
      <c r="GV131" s="205"/>
      <c r="GW131" s="205"/>
      <c r="GX131" s="205"/>
      <c r="GY131" s="205"/>
      <c r="GZ131" s="205"/>
      <c r="HA131" s="205"/>
      <c r="HB131" s="205"/>
      <c r="HC131" s="205"/>
      <c r="HD131" s="205"/>
      <c r="HE131" s="205"/>
      <c r="HF131" s="205"/>
      <c r="HG131" s="205"/>
      <c r="HH131" s="205"/>
      <c r="HI131" s="205"/>
      <c r="HJ131" s="205"/>
      <c r="HK131" s="205"/>
      <c r="HL131" s="205"/>
      <c r="HM131" s="205"/>
      <c r="HN131" s="205"/>
      <c r="HO131" s="205"/>
      <c r="HP131" s="205"/>
      <c r="HQ131" s="205"/>
      <c r="HR131" s="205"/>
      <c r="HS131" s="205"/>
      <c r="HT131" s="205"/>
      <c r="HU131" s="205"/>
      <c r="HV131" s="205"/>
      <c r="HW131" s="205"/>
      <c r="HX131" s="205"/>
      <c r="HY131" s="205"/>
      <c r="HZ131" s="205"/>
      <c r="IA131" s="205"/>
      <c r="IB131" s="205"/>
      <c r="IC131" s="205"/>
      <c r="ID131" s="205"/>
      <c r="IE131" s="205"/>
      <c r="IF131" s="205"/>
      <c r="IG131" s="205"/>
      <c r="IH131" s="205"/>
      <c r="II131" s="205"/>
      <c r="IJ131" s="205"/>
      <c r="IK131" s="205"/>
      <c r="IL131" s="205"/>
      <c r="IM131" s="205"/>
      <c r="IN131" s="205"/>
      <c r="IO131" s="205"/>
      <c r="IP131" s="205"/>
      <c r="IQ131" s="205"/>
      <c r="IR131" s="205"/>
      <c r="IS131" s="205"/>
      <c r="IT131" s="205"/>
      <c r="IU131" s="205"/>
      <c r="IV131" s="205"/>
    </row>
    <row r="132" spans="1:256" s="234" customFormat="1" ht="12.75">
      <c r="A132" s="209"/>
      <c r="B132" s="210"/>
      <c r="C132" s="210"/>
      <c r="D132" s="210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5"/>
      <c r="BQ132" s="205"/>
      <c r="BR132" s="205"/>
      <c r="BS132" s="205"/>
      <c r="BT132" s="205"/>
      <c r="BU132" s="205"/>
      <c r="BV132" s="205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5"/>
      <c r="DD132" s="205"/>
      <c r="DE132" s="205"/>
      <c r="DF132" s="205"/>
      <c r="DG132" s="205"/>
      <c r="DH132" s="205"/>
      <c r="DI132" s="205"/>
      <c r="DJ132" s="205"/>
      <c r="DK132" s="205"/>
      <c r="DL132" s="205"/>
      <c r="DM132" s="205"/>
      <c r="DN132" s="205"/>
      <c r="DO132" s="205"/>
      <c r="DP132" s="205"/>
      <c r="DQ132" s="205"/>
      <c r="DR132" s="205"/>
      <c r="DS132" s="205"/>
      <c r="DT132" s="205"/>
      <c r="DU132" s="205"/>
      <c r="DV132" s="205"/>
      <c r="DW132" s="205"/>
      <c r="DX132" s="205"/>
      <c r="DY132" s="205"/>
      <c r="DZ132" s="205"/>
      <c r="EA132" s="205"/>
      <c r="EB132" s="205"/>
      <c r="EC132" s="205"/>
      <c r="ED132" s="205"/>
      <c r="EE132" s="205"/>
      <c r="EF132" s="205"/>
      <c r="EG132" s="205"/>
      <c r="EH132" s="205"/>
      <c r="EI132" s="205"/>
      <c r="EJ132" s="205"/>
      <c r="EK132" s="205"/>
      <c r="EL132" s="205"/>
      <c r="EM132" s="205"/>
      <c r="EN132" s="205"/>
      <c r="EO132" s="205"/>
      <c r="EP132" s="205"/>
      <c r="EQ132" s="205"/>
      <c r="ER132" s="205"/>
      <c r="ES132" s="205"/>
      <c r="ET132" s="205"/>
      <c r="EU132" s="205"/>
      <c r="EV132" s="205"/>
      <c r="EW132" s="205"/>
      <c r="EX132" s="205"/>
      <c r="EY132" s="205"/>
      <c r="EZ132" s="205"/>
      <c r="FA132" s="205"/>
      <c r="FB132" s="205"/>
      <c r="FC132" s="205"/>
      <c r="FD132" s="205"/>
      <c r="FE132" s="205"/>
      <c r="FF132" s="205"/>
      <c r="FG132" s="205"/>
      <c r="FH132" s="205"/>
      <c r="FI132" s="205"/>
      <c r="FJ132" s="205"/>
      <c r="FK132" s="205"/>
      <c r="FL132" s="205"/>
      <c r="FM132" s="205"/>
      <c r="FN132" s="205"/>
      <c r="FO132" s="205"/>
      <c r="FP132" s="205"/>
      <c r="FQ132" s="205"/>
      <c r="FR132" s="205"/>
      <c r="FS132" s="205"/>
      <c r="FT132" s="205"/>
      <c r="FU132" s="205"/>
      <c r="FV132" s="205"/>
      <c r="FW132" s="205"/>
      <c r="FX132" s="205"/>
      <c r="FY132" s="205"/>
      <c r="FZ132" s="205"/>
      <c r="GA132" s="205"/>
      <c r="GB132" s="205"/>
      <c r="GC132" s="205"/>
      <c r="GD132" s="205"/>
      <c r="GE132" s="205"/>
      <c r="GF132" s="205"/>
      <c r="GG132" s="205"/>
      <c r="GH132" s="205"/>
      <c r="GI132" s="205"/>
      <c r="GJ132" s="205"/>
      <c r="GK132" s="205"/>
      <c r="GL132" s="205"/>
      <c r="GM132" s="205"/>
      <c r="GN132" s="205"/>
      <c r="GO132" s="205"/>
      <c r="GP132" s="205"/>
      <c r="GQ132" s="205"/>
      <c r="GR132" s="205"/>
      <c r="GS132" s="205"/>
      <c r="GT132" s="205"/>
      <c r="GU132" s="205"/>
      <c r="GV132" s="205"/>
      <c r="GW132" s="205"/>
      <c r="GX132" s="205"/>
      <c r="GY132" s="205"/>
      <c r="GZ132" s="205"/>
      <c r="HA132" s="205"/>
      <c r="HB132" s="205"/>
      <c r="HC132" s="205"/>
      <c r="HD132" s="205"/>
      <c r="HE132" s="205"/>
      <c r="HF132" s="205"/>
      <c r="HG132" s="205"/>
      <c r="HH132" s="205"/>
      <c r="HI132" s="205"/>
      <c r="HJ132" s="205"/>
      <c r="HK132" s="205"/>
      <c r="HL132" s="205"/>
      <c r="HM132" s="205"/>
      <c r="HN132" s="205"/>
      <c r="HO132" s="205"/>
      <c r="HP132" s="205"/>
      <c r="HQ132" s="205"/>
      <c r="HR132" s="205"/>
      <c r="HS132" s="205"/>
      <c r="HT132" s="205"/>
      <c r="HU132" s="205"/>
      <c r="HV132" s="205"/>
      <c r="HW132" s="205"/>
      <c r="HX132" s="205"/>
      <c r="HY132" s="205"/>
      <c r="HZ132" s="205"/>
      <c r="IA132" s="205"/>
      <c r="IB132" s="205"/>
      <c r="IC132" s="205"/>
      <c r="ID132" s="205"/>
      <c r="IE132" s="205"/>
      <c r="IF132" s="205"/>
      <c r="IG132" s="205"/>
      <c r="IH132" s="205"/>
      <c r="II132" s="205"/>
      <c r="IJ132" s="205"/>
      <c r="IK132" s="205"/>
      <c r="IL132" s="205"/>
      <c r="IM132" s="205"/>
      <c r="IN132" s="205"/>
      <c r="IO132" s="205"/>
      <c r="IP132" s="205"/>
      <c r="IQ132" s="205"/>
      <c r="IR132" s="205"/>
      <c r="IS132" s="205"/>
      <c r="IT132" s="205"/>
      <c r="IU132" s="205"/>
      <c r="IV132" s="205"/>
    </row>
    <row r="133" spans="1:256" s="234" customFormat="1" ht="12.75">
      <c r="A133" s="209"/>
      <c r="B133" s="210"/>
      <c r="C133" s="210"/>
      <c r="D133" s="210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05"/>
      <c r="BO133" s="205"/>
      <c r="BP133" s="205"/>
      <c r="BQ133" s="205"/>
      <c r="BR133" s="205"/>
      <c r="BS133" s="205"/>
      <c r="BT133" s="205"/>
      <c r="BU133" s="205"/>
      <c r="BV133" s="205"/>
      <c r="BW133" s="205"/>
      <c r="BX133" s="205"/>
      <c r="BY133" s="205"/>
      <c r="BZ133" s="205"/>
      <c r="CA133" s="205"/>
      <c r="CB133" s="205"/>
      <c r="CC133" s="205"/>
      <c r="CD133" s="205"/>
      <c r="CE133" s="205"/>
      <c r="CF133" s="205"/>
      <c r="CG133" s="205"/>
      <c r="CH133" s="205"/>
      <c r="CI133" s="205"/>
      <c r="CJ133" s="205"/>
      <c r="CK133" s="205"/>
      <c r="CL133" s="205"/>
      <c r="CM133" s="205"/>
      <c r="CN133" s="205"/>
      <c r="CO133" s="205"/>
      <c r="CP133" s="205"/>
      <c r="CQ133" s="205"/>
      <c r="CR133" s="205"/>
      <c r="CS133" s="205"/>
      <c r="CT133" s="205"/>
      <c r="CU133" s="205"/>
      <c r="CV133" s="205"/>
      <c r="CW133" s="205"/>
      <c r="CX133" s="205"/>
      <c r="CY133" s="205"/>
      <c r="CZ133" s="205"/>
      <c r="DA133" s="205"/>
      <c r="DB133" s="205"/>
      <c r="DC133" s="205"/>
      <c r="DD133" s="205"/>
      <c r="DE133" s="205"/>
      <c r="DF133" s="205"/>
      <c r="DG133" s="205"/>
      <c r="DH133" s="205"/>
      <c r="DI133" s="205"/>
      <c r="DJ133" s="205"/>
      <c r="DK133" s="205"/>
      <c r="DL133" s="205"/>
      <c r="DM133" s="205"/>
      <c r="DN133" s="205"/>
      <c r="DO133" s="205"/>
      <c r="DP133" s="205"/>
      <c r="DQ133" s="205"/>
      <c r="DR133" s="205"/>
      <c r="DS133" s="205"/>
      <c r="DT133" s="205"/>
      <c r="DU133" s="205"/>
      <c r="DV133" s="205"/>
      <c r="DW133" s="205"/>
      <c r="DX133" s="205"/>
      <c r="DY133" s="205"/>
      <c r="DZ133" s="205"/>
      <c r="EA133" s="205"/>
      <c r="EB133" s="205"/>
      <c r="EC133" s="205"/>
      <c r="ED133" s="205"/>
      <c r="EE133" s="205"/>
      <c r="EF133" s="205"/>
      <c r="EG133" s="205"/>
      <c r="EH133" s="205"/>
      <c r="EI133" s="205"/>
      <c r="EJ133" s="205"/>
      <c r="EK133" s="205"/>
      <c r="EL133" s="205"/>
      <c r="EM133" s="205"/>
      <c r="EN133" s="205"/>
      <c r="EO133" s="205"/>
      <c r="EP133" s="205"/>
      <c r="EQ133" s="205"/>
      <c r="ER133" s="205"/>
      <c r="ES133" s="205"/>
      <c r="ET133" s="205"/>
      <c r="EU133" s="205"/>
      <c r="EV133" s="205"/>
      <c r="EW133" s="205"/>
      <c r="EX133" s="205"/>
      <c r="EY133" s="205"/>
      <c r="EZ133" s="205"/>
      <c r="FA133" s="205"/>
      <c r="FB133" s="205"/>
      <c r="FC133" s="205"/>
      <c r="FD133" s="205"/>
      <c r="FE133" s="205"/>
      <c r="FF133" s="205"/>
      <c r="FG133" s="205"/>
      <c r="FH133" s="205"/>
      <c r="FI133" s="205"/>
      <c r="FJ133" s="205"/>
      <c r="FK133" s="205"/>
      <c r="FL133" s="205"/>
      <c r="FM133" s="205"/>
      <c r="FN133" s="205"/>
      <c r="FO133" s="205"/>
      <c r="FP133" s="205"/>
      <c r="FQ133" s="205"/>
      <c r="FR133" s="205"/>
      <c r="FS133" s="205"/>
      <c r="FT133" s="205"/>
      <c r="FU133" s="205"/>
      <c r="FV133" s="205"/>
      <c r="FW133" s="205"/>
      <c r="FX133" s="205"/>
      <c r="FY133" s="205"/>
      <c r="FZ133" s="205"/>
      <c r="GA133" s="205"/>
      <c r="GB133" s="205"/>
      <c r="GC133" s="205"/>
      <c r="GD133" s="205"/>
      <c r="GE133" s="205"/>
      <c r="GF133" s="205"/>
      <c r="GG133" s="205"/>
      <c r="GH133" s="205"/>
      <c r="GI133" s="205"/>
      <c r="GJ133" s="205"/>
      <c r="GK133" s="205"/>
      <c r="GL133" s="205"/>
      <c r="GM133" s="205"/>
      <c r="GN133" s="205"/>
      <c r="GO133" s="205"/>
      <c r="GP133" s="205"/>
      <c r="GQ133" s="205"/>
      <c r="GR133" s="205"/>
      <c r="GS133" s="205"/>
      <c r="GT133" s="205"/>
      <c r="GU133" s="205"/>
      <c r="GV133" s="205"/>
      <c r="GW133" s="205"/>
      <c r="GX133" s="205"/>
      <c r="GY133" s="205"/>
      <c r="GZ133" s="205"/>
      <c r="HA133" s="205"/>
      <c r="HB133" s="205"/>
      <c r="HC133" s="205"/>
      <c r="HD133" s="205"/>
      <c r="HE133" s="205"/>
      <c r="HF133" s="205"/>
      <c r="HG133" s="205"/>
      <c r="HH133" s="205"/>
      <c r="HI133" s="205"/>
      <c r="HJ133" s="205"/>
      <c r="HK133" s="205"/>
      <c r="HL133" s="205"/>
      <c r="HM133" s="205"/>
      <c r="HN133" s="205"/>
      <c r="HO133" s="205"/>
      <c r="HP133" s="205"/>
      <c r="HQ133" s="205"/>
      <c r="HR133" s="205"/>
      <c r="HS133" s="205"/>
      <c r="HT133" s="205"/>
      <c r="HU133" s="205"/>
      <c r="HV133" s="205"/>
      <c r="HW133" s="205"/>
      <c r="HX133" s="205"/>
      <c r="HY133" s="205"/>
      <c r="HZ133" s="205"/>
      <c r="IA133" s="205"/>
      <c r="IB133" s="205"/>
      <c r="IC133" s="205"/>
      <c r="ID133" s="205"/>
      <c r="IE133" s="205"/>
      <c r="IF133" s="205"/>
      <c r="IG133" s="205"/>
      <c r="IH133" s="205"/>
      <c r="II133" s="205"/>
      <c r="IJ133" s="205"/>
      <c r="IK133" s="205"/>
      <c r="IL133" s="205"/>
      <c r="IM133" s="205"/>
      <c r="IN133" s="205"/>
      <c r="IO133" s="205"/>
      <c r="IP133" s="205"/>
      <c r="IQ133" s="205"/>
      <c r="IR133" s="205"/>
      <c r="IS133" s="205"/>
      <c r="IT133" s="205"/>
      <c r="IU133" s="205"/>
      <c r="IV133" s="205"/>
    </row>
    <row r="134" spans="1:256" s="234" customFormat="1" ht="12.75">
      <c r="A134" s="209"/>
      <c r="B134" s="210"/>
      <c r="C134" s="210"/>
      <c r="D134" s="210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/>
      <c r="CY134" s="205"/>
      <c r="CZ134" s="205"/>
      <c r="DA134" s="205"/>
      <c r="DB134" s="205"/>
      <c r="DC134" s="205"/>
      <c r="DD134" s="205"/>
      <c r="DE134" s="205"/>
      <c r="DF134" s="205"/>
      <c r="DG134" s="205"/>
      <c r="DH134" s="205"/>
      <c r="DI134" s="205"/>
      <c r="DJ134" s="205"/>
      <c r="DK134" s="205"/>
      <c r="DL134" s="205"/>
      <c r="DM134" s="205"/>
      <c r="DN134" s="205"/>
      <c r="DO134" s="205"/>
      <c r="DP134" s="205"/>
      <c r="DQ134" s="205"/>
      <c r="DR134" s="205"/>
      <c r="DS134" s="205"/>
      <c r="DT134" s="205"/>
      <c r="DU134" s="205"/>
      <c r="DV134" s="205"/>
      <c r="DW134" s="205"/>
      <c r="DX134" s="205"/>
      <c r="DY134" s="205"/>
      <c r="DZ134" s="205"/>
      <c r="EA134" s="205"/>
      <c r="EB134" s="205"/>
      <c r="EC134" s="205"/>
      <c r="ED134" s="205"/>
      <c r="EE134" s="205"/>
      <c r="EF134" s="205"/>
      <c r="EG134" s="205"/>
      <c r="EH134" s="205"/>
      <c r="EI134" s="205"/>
      <c r="EJ134" s="205"/>
      <c r="EK134" s="205"/>
      <c r="EL134" s="205"/>
      <c r="EM134" s="205"/>
      <c r="EN134" s="205"/>
      <c r="EO134" s="205"/>
      <c r="EP134" s="205"/>
      <c r="EQ134" s="205"/>
      <c r="ER134" s="205"/>
      <c r="ES134" s="205"/>
      <c r="ET134" s="205"/>
      <c r="EU134" s="205"/>
      <c r="EV134" s="205"/>
      <c r="EW134" s="205"/>
      <c r="EX134" s="205"/>
      <c r="EY134" s="205"/>
      <c r="EZ134" s="205"/>
      <c r="FA134" s="205"/>
      <c r="FB134" s="205"/>
      <c r="FC134" s="205"/>
      <c r="FD134" s="205"/>
      <c r="FE134" s="205"/>
      <c r="FF134" s="205"/>
      <c r="FG134" s="205"/>
      <c r="FH134" s="205"/>
      <c r="FI134" s="205"/>
      <c r="FJ134" s="205"/>
      <c r="FK134" s="205"/>
      <c r="FL134" s="205"/>
      <c r="FM134" s="205"/>
      <c r="FN134" s="205"/>
      <c r="FO134" s="205"/>
      <c r="FP134" s="205"/>
      <c r="FQ134" s="205"/>
      <c r="FR134" s="205"/>
      <c r="FS134" s="205"/>
      <c r="FT134" s="205"/>
      <c r="FU134" s="205"/>
      <c r="FV134" s="205"/>
      <c r="FW134" s="205"/>
      <c r="FX134" s="205"/>
      <c r="FY134" s="205"/>
      <c r="FZ134" s="205"/>
      <c r="GA134" s="205"/>
      <c r="GB134" s="205"/>
      <c r="GC134" s="205"/>
      <c r="GD134" s="205"/>
      <c r="GE134" s="205"/>
      <c r="GF134" s="205"/>
      <c r="GG134" s="205"/>
      <c r="GH134" s="205"/>
      <c r="GI134" s="205"/>
      <c r="GJ134" s="205"/>
      <c r="GK134" s="205"/>
      <c r="GL134" s="205"/>
      <c r="GM134" s="205"/>
      <c r="GN134" s="205"/>
      <c r="GO134" s="205"/>
      <c r="GP134" s="205"/>
      <c r="GQ134" s="205"/>
      <c r="GR134" s="205"/>
      <c r="GS134" s="205"/>
      <c r="GT134" s="205"/>
      <c r="GU134" s="205"/>
      <c r="GV134" s="205"/>
      <c r="GW134" s="205"/>
      <c r="GX134" s="205"/>
      <c r="GY134" s="205"/>
      <c r="GZ134" s="205"/>
      <c r="HA134" s="205"/>
      <c r="HB134" s="205"/>
      <c r="HC134" s="205"/>
      <c r="HD134" s="205"/>
      <c r="HE134" s="205"/>
      <c r="HF134" s="205"/>
      <c r="HG134" s="205"/>
      <c r="HH134" s="205"/>
      <c r="HI134" s="205"/>
      <c r="HJ134" s="205"/>
      <c r="HK134" s="205"/>
      <c r="HL134" s="205"/>
      <c r="HM134" s="205"/>
      <c r="HN134" s="205"/>
      <c r="HO134" s="205"/>
      <c r="HP134" s="205"/>
      <c r="HQ134" s="205"/>
      <c r="HR134" s="205"/>
      <c r="HS134" s="205"/>
      <c r="HT134" s="205"/>
      <c r="HU134" s="205"/>
      <c r="HV134" s="205"/>
      <c r="HW134" s="205"/>
      <c r="HX134" s="205"/>
      <c r="HY134" s="205"/>
      <c r="HZ134" s="205"/>
      <c r="IA134" s="205"/>
      <c r="IB134" s="205"/>
      <c r="IC134" s="205"/>
      <c r="ID134" s="205"/>
      <c r="IE134" s="205"/>
      <c r="IF134" s="205"/>
      <c r="IG134" s="205"/>
      <c r="IH134" s="205"/>
      <c r="II134" s="205"/>
      <c r="IJ134" s="205"/>
      <c r="IK134" s="205"/>
      <c r="IL134" s="205"/>
      <c r="IM134" s="205"/>
      <c r="IN134" s="205"/>
      <c r="IO134" s="205"/>
      <c r="IP134" s="205"/>
      <c r="IQ134" s="205"/>
      <c r="IR134" s="205"/>
      <c r="IS134" s="205"/>
      <c r="IT134" s="205"/>
      <c r="IU134" s="205"/>
      <c r="IV134" s="205"/>
    </row>
    <row r="135" spans="1:256" s="234" customFormat="1" ht="12.75">
      <c r="A135" s="209"/>
      <c r="B135" s="210"/>
      <c r="C135" s="210"/>
      <c r="D135" s="210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05"/>
      <c r="BX135" s="205"/>
      <c r="BY135" s="205"/>
      <c r="BZ135" s="205"/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5"/>
      <c r="CU135" s="205"/>
      <c r="CV135" s="205"/>
      <c r="CW135" s="205"/>
      <c r="CX135" s="205"/>
      <c r="CY135" s="205"/>
      <c r="CZ135" s="205"/>
      <c r="DA135" s="205"/>
      <c r="DB135" s="205"/>
      <c r="DC135" s="205"/>
      <c r="DD135" s="205"/>
      <c r="DE135" s="205"/>
      <c r="DF135" s="205"/>
      <c r="DG135" s="205"/>
      <c r="DH135" s="205"/>
      <c r="DI135" s="205"/>
      <c r="DJ135" s="205"/>
      <c r="DK135" s="205"/>
      <c r="DL135" s="205"/>
      <c r="DM135" s="205"/>
      <c r="DN135" s="205"/>
      <c r="DO135" s="205"/>
      <c r="DP135" s="205"/>
      <c r="DQ135" s="205"/>
      <c r="DR135" s="205"/>
      <c r="DS135" s="205"/>
      <c r="DT135" s="205"/>
      <c r="DU135" s="205"/>
      <c r="DV135" s="205"/>
      <c r="DW135" s="205"/>
      <c r="DX135" s="205"/>
      <c r="DY135" s="205"/>
      <c r="DZ135" s="205"/>
      <c r="EA135" s="205"/>
      <c r="EB135" s="205"/>
      <c r="EC135" s="205"/>
      <c r="ED135" s="205"/>
      <c r="EE135" s="205"/>
      <c r="EF135" s="205"/>
      <c r="EG135" s="205"/>
      <c r="EH135" s="205"/>
      <c r="EI135" s="205"/>
      <c r="EJ135" s="205"/>
      <c r="EK135" s="205"/>
      <c r="EL135" s="205"/>
      <c r="EM135" s="205"/>
      <c r="EN135" s="205"/>
      <c r="EO135" s="205"/>
      <c r="EP135" s="205"/>
      <c r="EQ135" s="205"/>
      <c r="ER135" s="205"/>
      <c r="ES135" s="205"/>
      <c r="ET135" s="205"/>
      <c r="EU135" s="205"/>
      <c r="EV135" s="205"/>
      <c r="EW135" s="205"/>
      <c r="EX135" s="205"/>
      <c r="EY135" s="205"/>
      <c r="EZ135" s="205"/>
      <c r="FA135" s="205"/>
      <c r="FB135" s="205"/>
      <c r="FC135" s="205"/>
      <c r="FD135" s="205"/>
      <c r="FE135" s="205"/>
      <c r="FF135" s="205"/>
      <c r="FG135" s="205"/>
      <c r="FH135" s="205"/>
      <c r="FI135" s="205"/>
      <c r="FJ135" s="205"/>
      <c r="FK135" s="205"/>
      <c r="FL135" s="205"/>
      <c r="FM135" s="205"/>
      <c r="FN135" s="205"/>
      <c r="FO135" s="205"/>
      <c r="FP135" s="205"/>
      <c r="FQ135" s="205"/>
      <c r="FR135" s="205"/>
      <c r="FS135" s="205"/>
      <c r="FT135" s="205"/>
      <c r="FU135" s="205"/>
      <c r="FV135" s="205"/>
      <c r="FW135" s="205"/>
      <c r="FX135" s="205"/>
      <c r="FY135" s="205"/>
      <c r="FZ135" s="205"/>
      <c r="GA135" s="205"/>
      <c r="GB135" s="205"/>
      <c r="GC135" s="205"/>
      <c r="GD135" s="205"/>
      <c r="GE135" s="205"/>
      <c r="GF135" s="205"/>
      <c r="GG135" s="205"/>
      <c r="GH135" s="205"/>
      <c r="GI135" s="205"/>
      <c r="GJ135" s="205"/>
      <c r="GK135" s="205"/>
      <c r="GL135" s="205"/>
      <c r="GM135" s="205"/>
      <c r="GN135" s="205"/>
      <c r="GO135" s="205"/>
      <c r="GP135" s="205"/>
      <c r="GQ135" s="205"/>
      <c r="GR135" s="205"/>
      <c r="GS135" s="205"/>
      <c r="GT135" s="205"/>
      <c r="GU135" s="205"/>
      <c r="GV135" s="205"/>
      <c r="GW135" s="205"/>
      <c r="GX135" s="205"/>
      <c r="GY135" s="205"/>
      <c r="GZ135" s="205"/>
      <c r="HA135" s="205"/>
      <c r="HB135" s="205"/>
      <c r="HC135" s="205"/>
      <c r="HD135" s="205"/>
      <c r="HE135" s="205"/>
      <c r="HF135" s="205"/>
      <c r="HG135" s="205"/>
      <c r="HH135" s="205"/>
      <c r="HI135" s="205"/>
      <c r="HJ135" s="205"/>
      <c r="HK135" s="205"/>
      <c r="HL135" s="205"/>
      <c r="HM135" s="205"/>
      <c r="HN135" s="205"/>
      <c r="HO135" s="205"/>
      <c r="HP135" s="205"/>
      <c r="HQ135" s="205"/>
      <c r="HR135" s="205"/>
      <c r="HS135" s="205"/>
      <c r="HT135" s="205"/>
      <c r="HU135" s="205"/>
      <c r="HV135" s="205"/>
      <c r="HW135" s="205"/>
      <c r="HX135" s="205"/>
      <c r="HY135" s="205"/>
      <c r="HZ135" s="205"/>
      <c r="IA135" s="205"/>
      <c r="IB135" s="205"/>
      <c r="IC135" s="205"/>
      <c r="ID135" s="205"/>
      <c r="IE135" s="205"/>
      <c r="IF135" s="205"/>
      <c r="IG135" s="205"/>
      <c r="IH135" s="205"/>
      <c r="II135" s="205"/>
      <c r="IJ135" s="205"/>
      <c r="IK135" s="205"/>
      <c r="IL135" s="205"/>
      <c r="IM135" s="205"/>
      <c r="IN135" s="205"/>
      <c r="IO135" s="205"/>
      <c r="IP135" s="205"/>
      <c r="IQ135" s="205"/>
      <c r="IR135" s="205"/>
      <c r="IS135" s="205"/>
      <c r="IT135" s="205"/>
      <c r="IU135" s="205"/>
      <c r="IV135" s="205"/>
    </row>
    <row r="136" spans="1:256" s="234" customFormat="1" ht="12.75">
      <c r="A136" s="209"/>
      <c r="B136" s="210"/>
      <c r="C136" s="210"/>
      <c r="D136" s="210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05"/>
      <c r="BO136" s="205"/>
      <c r="BP136" s="205"/>
      <c r="BQ136" s="205"/>
      <c r="BR136" s="205"/>
      <c r="BS136" s="205"/>
      <c r="BT136" s="205"/>
      <c r="BU136" s="205"/>
      <c r="BV136" s="205"/>
      <c r="BW136" s="205"/>
      <c r="BX136" s="205"/>
      <c r="BY136" s="205"/>
      <c r="BZ136" s="205"/>
      <c r="CA136" s="205"/>
      <c r="CB136" s="205"/>
      <c r="CC136" s="205"/>
      <c r="CD136" s="205"/>
      <c r="CE136" s="205"/>
      <c r="CF136" s="205"/>
      <c r="CG136" s="205"/>
      <c r="CH136" s="205"/>
      <c r="CI136" s="205"/>
      <c r="CJ136" s="205"/>
      <c r="CK136" s="205"/>
      <c r="CL136" s="205"/>
      <c r="CM136" s="205"/>
      <c r="CN136" s="205"/>
      <c r="CO136" s="205"/>
      <c r="CP136" s="205"/>
      <c r="CQ136" s="205"/>
      <c r="CR136" s="205"/>
      <c r="CS136" s="205"/>
      <c r="CT136" s="205"/>
      <c r="CU136" s="205"/>
      <c r="CV136" s="205"/>
      <c r="CW136" s="205"/>
      <c r="CX136" s="205"/>
      <c r="CY136" s="205"/>
      <c r="CZ136" s="205"/>
      <c r="DA136" s="205"/>
      <c r="DB136" s="205"/>
      <c r="DC136" s="205"/>
      <c r="DD136" s="205"/>
      <c r="DE136" s="205"/>
      <c r="DF136" s="205"/>
      <c r="DG136" s="205"/>
      <c r="DH136" s="205"/>
      <c r="DI136" s="205"/>
      <c r="DJ136" s="205"/>
      <c r="DK136" s="205"/>
      <c r="DL136" s="205"/>
      <c r="DM136" s="205"/>
      <c r="DN136" s="205"/>
      <c r="DO136" s="205"/>
      <c r="DP136" s="205"/>
      <c r="DQ136" s="205"/>
      <c r="DR136" s="205"/>
      <c r="DS136" s="205"/>
      <c r="DT136" s="205"/>
      <c r="DU136" s="205"/>
      <c r="DV136" s="205"/>
      <c r="DW136" s="205"/>
      <c r="DX136" s="205"/>
      <c r="DY136" s="205"/>
      <c r="DZ136" s="205"/>
      <c r="EA136" s="205"/>
      <c r="EB136" s="205"/>
      <c r="EC136" s="205"/>
      <c r="ED136" s="205"/>
      <c r="EE136" s="205"/>
      <c r="EF136" s="205"/>
      <c r="EG136" s="205"/>
      <c r="EH136" s="205"/>
      <c r="EI136" s="205"/>
      <c r="EJ136" s="205"/>
      <c r="EK136" s="205"/>
      <c r="EL136" s="205"/>
      <c r="EM136" s="205"/>
      <c r="EN136" s="205"/>
      <c r="EO136" s="205"/>
      <c r="EP136" s="205"/>
      <c r="EQ136" s="205"/>
      <c r="ER136" s="205"/>
      <c r="ES136" s="205"/>
      <c r="ET136" s="205"/>
      <c r="EU136" s="205"/>
      <c r="EV136" s="205"/>
      <c r="EW136" s="205"/>
      <c r="EX136" s="205"/>
      <c r="EY136" s="205"/>
      <c r="EZ136" s="205"/>
      <c r="FA136" s="205"/>
      <c r="FB136" s="205"/>
      <c r="FC136" s="205"/>
      <c r="FD136" s="205"/>
      <c r="FE136" s="205"/>
      <c r="FF136" s="205"/>
      <c r="FG136" s="205"/>
      <c r="FH136" s="205"/>
      <c r="FI136" s="205"/>
      <c r="FJ136" s="205"/>
      <c r="FK136" s="205"/>
      <c r="FL136" s="205"/>
      <c r="FM136" s="205"/>
      <c r="FN136" s="205"/>
      <c r="FO136" s="205"/>
      <c r="FP136" s="205"/>
      <c r="FQ136" s="205"/>
      <c r="FR136" s="205"/>
      <c r="FS136" s="205"/>
      <c r="FT136" s="205"/>
      <c r="FU136" s="205"/>
      <c r="FV136" s="205"/>
      <c r="FW136" s="205"/>
      <c r="FX136" s="205"/>
      <c r="FY136" s="205"/>
      <c r="FZ136" s="205"/>
      <c r="GA136" s="205"/>
      <c r="GB136" s="205"/>
      <c r="GC136" s="205"/>
      <c r="GD136" s="205"/>
      <c r="GE136" s="205"/>
      <c r="GF136" s="205"/>
      <c r="GG136" s="205"/>
      <c r="GH136" s="205"/>
      <c r="GI136" s="205"/>
      <c r="GJ136" s="205"/>
      <c r="GK136" s="205"/>
      <c r="GL136" s="205"/>
      <c r="GM136" s="205"/>
      <c r="GN136" s="205"/>
      <c r="GO136" s="205"/>
      <c r="GP136" s="205"/>
      <c r="GQ136" s="205"/>
      <c r="GR136" s="205"/>
      <c r="GS136" s="205"/>
      <c r="GT136" s="205"/>
      <c r="GU136" s="205"/>
      <c r="GV136" s="205"/>
      <c r="GW136" s="205"/>
      <c r="GX136" s="205"/>
      <c r="GY136" s="205"/>
      <c r="GZ136" s="205"/>
      <c r="HA136" s="205"/>
      <c r="HB136" s="205"/>
      <c r="HC136" s="205"/>
      <c r="HD136" s="205"/>
      <c r="HE136" s="205"/>
      <c r="HF136" s="205"/>
      <c r="HG136" s="205"/>
      <c r="HH136" s="205"/>
      <c r="HI136" s="205"/>
      <c r="HJ136" s="205"/>
      <c r="HK136" s="205"/>
      <c r="HL136" s="205"/>
      <c r="HM136" s="205"/>
      <c r="HN136" s="205"/>
      <c r="HO136" s="205"/>
      <c r="HP136" s="205"/>
      <c r="HQ136" s="205"/>
      <c r="HR136" s="205"/>
      <c r="HS136" s="205"/>
      <c r="HT136" s="205"/>
      <c r="HU136" s="205"/>
      <c r="HV136" s="205"/>
      <c r="HW136" s="205"/>
      <c r="HX136" s="205"/>
      <c r="HY136" s="205"/>
      <c r="HZ136" s="205"/>
      <c r="IA136" s="205"/>
      <c r="IB136" s="205"/>
      <c r="IC136" s="205"/>
      <c r="ID136" s="205"/>
      <c r="IE136" s="205"/>
      <c r="IF136" s="205"/>
      <c r="IG136" s="205"/>
      <c r="IH136" s="205"/>
      <c r="II136" s="205"/>
      <c r="IJ136" s="205"/>
      <c r="IK136" s="205"/>
      <c r="IL136" s="205"/>
      <c r="IM136" s="205"/>
      <c r="IN136" s="205"/>
      <c r="IO136" s="205"/>
      <c r="IP136" s="205"/>
      <c r="IQ136" s="205"/>
      <c r="IR136" s="205"/>
      <c r="IS136" s="205"/>
      <c r="IT136" s="205"/>
      <c r="IU136" s="205"/>
      <c r="IV136" s="205"/>
    </row>
    <row r="137" spans="1:256" s="234" customFormat="1" ht="12.75">
      <c r="A137" s="209"/>
      <c r="B137" s="210"/>
      <c r="C137" s="210"/>
      <c r="D137" s="210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5"/>
      <c r="BX137" s="205"/>
      <c r="BY137" s="205"/>
      <c r="BZ137" s="205"/>
      <c r="CA137" s="205"/>
      <c r="CB137" s="205"/>
      <c r="CC137" s="205"/>
      <c r="CD137" s="205"/>
      <c r="CE137" s="205"/>
      <c r="CF137" s="205"/>
      <c r="CG137" s="205"/>
      <c r="CH137" s="205"/>
      <c r="CI137" s="205"/>
      <c r="CJ137" s="205"/>
      <c r="CK137" s="205"/>
      <c r="CL137" s="205"/>
      <c r="CM137" s="205"/>
      <c r="CN137" s="205"/>
      <c r="CO137" s="205"/>
      <c r="CP137" s="205"/>
      <c r="CQ137" s="205"/>
      <c r="CR137" s="205"/>
      <c r="CS137" s="205"/>
      <c r="CT137" s="205"/>
      <c r="CU137" s="205"/>
      <c r="CV137" s="205"/>
      <c r="CW137" s="205"/>
      <c r="CX137" s="205"/>
      <c r="CY137" s="205"/>
      <c r="CZ137" s="205"/>
      <c r="DA137" s="205"/>
      <c r="DB137" s="205"/>
      <c r="DC137" s="205"/>
      <c r="DD137" s="205"/>
      <c r="DE137" s="205"/>
      <c r="DF137" s="205"/>
      <c r="DG137" s="205"/>
      <c r="DH137" s="205"/>
      <c r="DI137" s="205"/>
      <c r="DJ137" s="205"/>
      <c r="DK137" s="205"/>
      <c r="DL137" s="205"/>
      <c r="DM137" s="205"/>
      <c r="DN137" s="205"/>
      <c r="DO137" s="205"/>
      <c r="DP137" s="205"/>
      <c r="DQ137" s="205"/>
      <c r="DR137" s="205"/>
      <c r="DS137" s="205"/>
      <c r="DT137" s="205"/>
      <c r="DU137" s="205"/>
      <c r="DV137" s="205"/>
      <c r="DW137" s="205"/>
      <c r="DX137" s="205"/>
      <c r="DY137" s="205"/>
      <c r="DZ137" s="205"/>
      <c r="EA137" s="205"/>
      <c r="EB137" s="205"/>
      <c r="EC137" s="205"/>
      <c r="ED137" s="205"/>
      <c r="EE137" s="205"/>
      <c r="EF137" s="205"/>
      <c r="EG137" s="205"/>
      <c r="EH137" s="205"/>
      <c r="EI137" s="205"/>
      <c r="EJ137" s="205"/>
      <c r="EK137" s="205"/>
      <c r="EL137" s="205"/>
      <c r="EM137" s="205"/>
      <c r="EN137" s="205"/>
      <c r="EO137" s="205"/>
      <c r="EP137" s="205"/>
      <c r="EQ137" s="205"/>
      <c r="ER137" s="205"/>
      <c r="ES137" s="205"/>
      <c r="ET137" s="205"/>
      <c r="EU137" s="205"/>
      <c r="EV137" s="205"/>
      <c r="EW137" s="205"/>
      <c r="EX137" s="205"/>
      <c r="EY137" s="205"/>
      <c r="EZ137" s="205"/>
      <c r="FA137" s="205"/>
      <c r="FB137" s="205"/>
      <c r="FC137" s="205"/>
      <c r="FD137" s="205"/>
      <c r="FE137" s="205"/>
      <c r="FF137" s="205"/>
      <c r="FG137" s="205"/>
      <c r="FH137" s="205"/>
      <c r="FI137" s="205"/>
      <c r="FJ137" s="205"/>
      <c r="FK137" s="205"/>
      <c r="FL137" s="205"/>
      <c r="FM137" s="205"/>
      <c r="FN137" s="205"/>
      <c r="FO137" s="205"/>
      <c r="FP137" s="205"/>
      <c r="FQ137" s="205"/>
      <c r="FR137" s="205"/>
      <c r="FS137" s="205"/>
      <c r="FT137" s="205"/>
      <c r="FU137" s="205"/>
      <c r="FV137" s="205"/>
      <c r="FW137" s="205"/>
      <c r="FX137" s="205"/>
      <c r="FY137" s="205"/>
      <c r="FZ137" s="205"/>
      <c r="GA137" s="205"/>
      <c r="GB137" s="205"/>
      <c r="GC137" s="205"/>
      <c r="GD137" s="205"/>
      <c r="GE137" s="205"/>
      <c r="GF137" s="205"/>
      <c r="GG137" s="205"/>
      <c r="GH137" s="205"/>
      <c r="GI137" s="205"/>
      <c r="GJ137" s="205"/>
      <c r="GK137" s="205"/>
      <c r="GL137" s="205"/>
      <c r="GM137" s="205"/>
      <c r="GN137" s="205"/>
      <c r="GO137" s="205"/>
      <c r="GP137" s="205"/>
      <c r="GQ137" s="205"/>
      <c r="GR137" s="205"/>
      <c r="GS137" s="205"/>
      <c r="GT137" s="205"/>
      <c r="GU137" s="205"/>
      <c r="GV137" s="205"/>
      <c r="GW137" s="205"/>
      <c r="GX137" s="205"/>
      <c r="GY137" s="205"/>
      <c r="GZ137" s="205"/>
      <c r="HA137" s="205"/>
      <c r="HB137" s="205"/>
      <c r="HC137" s="205"/>
      <c r="HD137" s="205"/>
      <c r="HE137" s="205"/>
      <c r="HF137" s="205"/>
      <c r="HG137" s="205"/>
      <c r="HH137" s="205"/>
      <c r="HI137" s="205"/>
      <c r="HJ137" s="205"/>
      <c r="HK137" s="205"/>
      <c r="HL137" s="205"/>
      <c r="HM137" s="205"/>
      <c r="HN137" s="205"/>
      <c r="HO137" s="205"/>
      <c r="HP137" s="205"/>
      <c r="HQ137" s="205"/>
      <c r="HR137" s="205"/>
      <c r="HS137" s="205"/>
      <c r="HT137" s="205"/>
      <c r="HU137" s="205"/>
      <c r="HV137" s="205"/>
      <c r="HW137" s="205"/>
      <c r="HX137" s="205"/>
      <c r="HY137" s="205"/>
      <c r="HZ137" s="205"/>
      <c r="IA137" s="205"/>
      <c r="IB137" s="205"/>
      <c r="IC137" s="205"/>
      <c r="ID137" s="205"/>
      <c r="IE137" s="205"/>
      <c r="IF137" s="205"/>
      <c r="IG137" s="205"/>
      <c r="IH137" s="205"/>
      <c r="II137" s="205"/>
      <c r="IJ137" s="205"/>
      <c r="IK137" s="205"/>
      <c r="IL137" s="205"/>
      <c r="IM137" s="205"/>
      <c r="IN137" s="205"/>
      <c r="IO137" s="205"/>
      <c r="IP137" s="205"/>
      <c r="IQ137" s="205"/>
      <c r="IR137" s="205"/>
      <c r="IS137" s="205"/>
      <c r="IT137" s="205"/>
      <c r="IU137" s="205"/>
      <c r="IV137" s="205"/>
    </row>
    <row r="138" spans="1:256" s="234" customFormat="1" ht="12.75">
      <c r="A138" s="209"/>
      <c r="B138" s="210"/>
      <c r="C138" s="210"/>
      <c r="D138" s="210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5"/>
      <c r="BU138" s="205"/>
      <c r="BV138" s="205"/>
      <c r="BW138" s="205"/>
      <c r="BX138" s="205"/>
      <c r="BY138" s="205"/>
      <c r="BZ138" s="205"/>
      <c r="CA138" s="205"/>
      <c r="CB138" s="205"/>
      <c r="CC138" s="205"/>
      <c r="CD138" s="205"/>
      <c r="CE138" s="205"/>
      <c r="CF138" s="205"/>
      <c r="CG138" s="205"/>
      <c r="CH138" s="205"/>
      <c r="CI138" s="205"/>
      <c r="CJ138" s="205"/>
      <c r="CK138" s="205"/>
      <c r="CL138" s="205"/>
      <c r="CM138" s="205"/>
      <c r="CN138" s="205"/>
      <c r="CO138" s="205"/>
      <c r="CP138" s="205"/>
      <c r="CQ138" s="205"/>
      <c r="CR138" s="205"/>
      <c r="CS138" s="205"/>
      <c r="CT138" s="205"/>
      <c r="CU138" s="205"/>
      <c r="CV138" s="205"/>
      <c r="CW138" s="205"/>
      <c r="CX138" s="205"/>
      <c r="CY138" s="205"/>
      <c r="CZ138" s="205"/>
      <c r="DA138" s="205"/>
      <c r="DB138" s="205"/>
      <c r="DC138" s="205"/>
      <c r="DD138" s="205"/>
      <c r="DE138" s="205"/>
      <c r="DF138" s="205"/>
      <c r="DG138" s="205"/>
      <c r="DH138" s="205"/>
      <c r="DI138" s="205"/>
      <c r="DJ138" s="205"/>
      <c r="DK138" s="205"/>
      <c r="DL138" s="205"/>
      <c r="DM138" s="205"/>
      <c r="DN138" s="205"/>
      <c r="DO138" s="205"/>
      <c r="DP138" s="205"/>
      <c r="DQ138" s="205"/>
      <c r="DR138" s="205"/>
      <c r="DS138" s="205"/>
      <c r="DT138" s="205"/>
      <c r="DU138" s="205"/>
      <c r="DV138" s="205"/>
      <c r="DW138" s="205"/>
      <c r="DX138" s="205"/>
      <c r="DY138" s="205"/>
      <c r="DZ138" s="205"/>
      <c r="EA138" s="205"/>
      <c r="EB138" s="205"/>
      <c r="EC138" s="205"/>
      <c r="ED138" s="205"/>
      <c r="EE138" s="205"/>
      <c r="EF138" s="205"/>
      <c r="EG138" s="205"/>
      <c r="EH138" s="205"/>
      <c r="EI138" s="205"/>
      <c r="EJ138" s="205"/>
      <c r="EK138" s="205"/>
      <c r="EL138" s="205"/>
      <c r="EM138" s="205"/>
      <c r="EN138" s="205"/>
      <c r="EO138" s="205"/>
      <c r="EP138" s="205"/>
      <c r="EQ138" s="205"/>
      <c r="ER138" s="205"/>
      <c r="ES138" s="205"/>
      <c r="ET138" s="205"/>
      <c r="EU138" s="205"/>
      <c r="EV138" s="205"/>
      <c r="EW138" s="205"/>
      <c r="EX138" s="205"/>
      <c r="EY138" s="205"/>
      <c r="EZ138" s="205"/>
      <c r="FA138" s="205"/>
      <c r="FB138" s="205"/>
      <c r="FC138" s="205"/>
      <c r="FD138" s="205"/>
      <c r="FE138" s="205"/>
      <c r="FF138" s="205"/>
      <c r="FG138" s="205"/>
      <c r="FH138" s="205"/>
      <c r="FI138" s="205"/>
      <c r="FJ138" s="205"/>
      <c r="FK138" s="205"/>
      <c r="FL138" s="205"/>
      <c r="FM138" s="205"/>
      <c r="FN138" s="205"/>
      <c r="FO138" s="205"/>
      <c r="FP138" s="205"/>
      <c r="FQ138" s="205"/>
      <c r="FR138" s="205"/>
      <c r="FS138" s="205"/>
      <c r="FT138" s="205"/>
      <c r="FU138" s="205"/>
      <c r="FV138" s="205"/>
      <c r="FW138" s="205"/>
      <c r="FX138" s="205"/>
      <c r="FY138" s="205"/>
      <c r="FZ138" s="205"/>
      <c r="GA138" s="205"/>
      <c r="GB138" s="205"/>
      <c r="GC138" s="205"/>
      <c r="GD138" s="205"/>
      <c r="GE138" s="205"/>
      <c r="GF138" s="205"/>
      <c r="GG138" s="205"/>
      <c r="GH138" s="205"/>
      <c r="GI138" s="205"/>
      <c r="GJ138" s="205"/>
      <c r="GK138" s="205"/>
      <c r="GL138" s="205"/>
      <c r="GM138" s="205"/>
      <c r="GN138" s="205"/>
      <c r="GO138" s="205"/>
      <c r="GP138" s="205"/>
      <c r="GQ138" s="205"/>
      <c r="GR138" s="205"/>
      <c r="GS138" s="205"/>
      <c r="GT138" s="205"/>
      <c r="GU138" s="205"/>
      <c r="GV138" s="205"/>
      <c r="GW138" s="205"/>
      <c r="GX138" s="205"/>
      <c r="GY138" s="205"/>
      <c r="GZ138" s="205"/>
      <c r="HA138" s="205"/>
      <c r="HB138" s="205"/>
      <c r="HC138" s="205"/>
      <c r="HD138" s="205"/>
      <c r="HE138" s="205"/>
      <c r="HF138" s="205"/>
      <c r="HG138" s="205"/>
      <c r="HH138" s="205"/>
      <c r="HI138" s="205"/>
      <c r="HJ138" s="205"/>
      <c r="HK138" s="205"/>
      <c r="HL138" s="205"/>
      <c r="HM138" s="205"/>
      <c r="HN138" s="205"/>
      <c r="HO138" s="205"/>
      <c r="HP138" s="205"/>
      <c r="HQ138" s="205"/>
      <c r="HR138" s="205"/>
      <c r="HS138" s="205"/>
      <c r="HT138" s="205"/>
      <c r="HU138" s="205"/>
      <c r="HV138" s="205"/>
      <c r="HW138" s="205"/>
      <c r="HX138" s="205"/>
      <c r="HY138" s="205"/>
      <c r="HZ138" s="205"/>
      <c r="IA138" s="205"/>
      <c r="IB138" s="205"/>
      <c r="IC138" s="205"/>
      <c r="ID138" s="205"/>
      <c r="IE138" s="205"/>
      <c r="IF138" s="205"/>
      <c r="IG138" s="205"/>
      <c r="IH138" s="205"/>
      <c r="II138" s="205"/>
      <c r="IJ138" s="205"/>
      <c r="IK138" s="205"/>
      <c r="IL138" s="205"/>
      <c r="IM138" s="205"/>
      <c r="IN138" s="205"/>
      <c r="IO138" s="205"/>
      <c r="IP138" s="205"/>
      <c r="IQ138" s="205"/>
      <c r="IR138" s="205"/>
      <c r="IS138" s="205"/>
      <c r="IT138" s="205"/>
      <c r="IU138" s="205"/>
      <c r="IV138" s="205"/>
    </row>
    <row r="139" spans="1:256" s="234" customFormat="1" ht="12.75">
      <c r="A139" s="209"/>
      <c r="B139" s="210"/>
      <c r="C139" s="210"/>
      <c r="D139" s="210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05"/>
      <c r="BO139" s="205"/>
      <c r="BP139" s="205"/>
      <c r="BQ139" s="205"/>
      <c r="BR139" s="205"/>
      <c r="BS139" s="205"/>
      <c r="BT139" s="205"/>
      <c r="BU139" s="205"/>
      <c r="BV139" s="205"/>
      <c r="BW139" s="205"/>
      <c r="BX139" s="205"/>
      <c r="BY139" s="205"/>
      <c r="BZ139" s="205"/>
      <c r="CA139" s="205"/>
      <c r="CB139" s="205"/>
      <c r="CC139" s="205"/>
      <c r="CD139" s="205"/>
      <c r="CE139" s="205"/>
      <c r="CF139" s="205"/>
      <c r="CG139" s="205"/>
      <c r="CH139" s="205"/>
      <c r="CI139" s="205"/>
      <c r="CJ139" s="205"/>
      <c r="CK139" s="205"/>
      <c r="CL139" s="205"/>
      <c r="CM139" s="205"/>
      <c r="CN139" s="205"/>
      <c r="CO139" s="205"/>
      <c r="CP139" s="205"/>
      <c r="CQ139" s="205"/>
      <c r="CR139" s="205"/>
      <c r="CS139" s="205"/>
      <c r="CT139" s="205"/>
      <c r="CU139" s="205"/>
      <c r="CV139" s="205"/>
      <c r="CW139" s="205"/>
      <c r="CX139" s="205"/>
      <c r="CY139" s="205"/>
      <c r="CZ139" s="205"/>
      <c r="DA139" s="205"/>
      <c r="DB139" s="205"/>
      <c r="DC139" s="205"/>
      <c r="DD139" s="205"/>
      <c r="DE139" s="205"/>
      <c r="DF139" s="205"/>
      <c r="DG139" s="205"/>
      <c r="DH139" s="205"/>
      <c r="DI139" s="205"/>
      <c r="DJ139" s="205"/>
      <c r="DK139" s="205"/>
      <c r="DL139" s="205"/>
      <c r="DM139" s="205"/>
      <c r="DN139" s="205"/>
      <c r="DO139" s="205"/>
      <c r="DP139" s="205"/>
      <c r="DQ139" s="205"/>
      <c r="DR139" s="205"/>
      <c r="DS139" s="205"/>
      <c r="DT139" s="205"/>
      <c r="DU139" s="205"/>
      <c r="DV139" s="205"/>
      <c r="DW139" s="205"/>
      <c r="DX139" s="205"/>
      <c r="DY139" s="205"/>
      <c r="DZ139" s="205"/>
      <c r="EA139" s="205"/>
      <c r="EB139" s="205"/>
      <c r="EC139" s="205"/>
      <c r="ED139" s="205"/>
      <c r="EE139" s="205"/>
      <c r="EF139" s="205"/>
      <c r="EG139" s="205"/>
      <c r="EH139" s="205"/>
      <c r="EI139" s="205"/>
      <c r="EJ139" s="205"/>
      <c r="EK139" s="205"/>
      <c r="EL139" s="205"/>
      <c r="EM139" s="205"/>
      <c r="EN139" s="205"/>
      <c r="EO139" s="205"/>
      <c r="EP139" s="205"/>
      <c r="EQ139" s="205"/>
      <c r="ER139" s="205"/>
      <c r="ES139" s="205"/>
      <c r="ET139" s="205"/>
      <c r="EU139" s="205"/>
      <c r="EV139" s="205"/>
      <c r="EW139" s="205"/>
      <c r="EX139" s="205"/>
      <c r="EY139" s="205"/>
      <c r="EZ139" s="205"/>
      <c r="FA139" s="205"/>
      <c r="FB139" s="205"/>
      <c r="FC139" s="205"/>
      <c r="FD139" s="205"/>
      <c r="FE139" s="205"/>
      <c r="FF139" s="205"/>
      <c r="FG139" s="205"/>
      <c r="FH139" s="205"/>
      <c r="FI139" s="205"/>
      <c r="FJ139" s="205"/>
      <c r="FK139" s="205"/>
      <c r="FL139" s="205"/>
      <c r="FM139" s="205"/>
      <c r="FN139" s="205"/>
      <c r="FO139" s="205"/>
      <c r="FP139" s="205"/>
      <c r="FQ139" s="205"/>
      <c r="FR139" s="205"/>
      <c r="FS139" s="205"/>
      <c r="FT139" s="205"/>
      <c r="FU139" s="205"/>
      <c r="FV139" s="205"/>
      <c r="FW139" s="205"/>
      <c r="FX139" s="205"/>
      <c r="FY139" s="205"/>
      <c r="FZ139" s="205"/>
      <c r="GA139" s="205"/>
      <c r="GB139" s="205"/>
      <c r="GC139" s="205"/>
      <c r="GD139" s="205"/>
      <c r="GE139" s="205"/>
      <c r="GF139" s="205"/>
      <c r="GG139" s="205"/>
      <c r="GH139" s="205"/>
      <c r="GI139" s="205"/>
      <c r="GJ139" s="205"/>
      <c r="GK139" s="205"/>
      <c r="GL139" s="205"/>
      <c r="GM139" s="205"/>
      <c r="GN139" s="205"/>
      <c r="GO139" s="205"/>
      <c r="GP139" s="205"/>
      <c r="GQ139" s="205"/>
      <c r="GR139" s="205"/>
      <c r="GS139" s="205"/>
      <c r="GT139" s="205"/>
      <c r="GU139" s="205"/>
      <c r="GV139" s="205"/>
      <c r="GW139" s="205"/>
      <c r="GX139" s="205"/>
      <c r="GY139" s="205"/>
      <c r="GZ139" s="205"/>
      <c r="HA139" s="205"/>
      <c r="HB139" s="205"/>
      <c r="HC139" s="205"/>
      <c r="HD139" s="205"/>
      <c r="HE139" s="205"/>
      <c r="HF139" s="205"/>
      <c r="HG139" s="205"/>
      <c r="HH139" s="205"/>
      <c r="HI139" s="205"/>
      <c r="HJ139" s="205"/>
      <c r="HK139" s="205"/>
      <c r="HL139" s="205"/>
      <c r="HM139" s="205"/>
      <c r="HN139" s="205"/>
      <c r="HO139" s="205"/>
      <c r="HP139" s="205"/>
      <c r="HQ139" s="205"/>
      <c r="HR139" s="205"/>
      <c r="HS139" s="205"/>
      <c r="HT139" s="205"/>
      <c r="HU139" s="205"/>
      <c r="HV139" s="205"/>
      <c r="HW139" s="205"/>
      <c r="HX139" s="205"/>
      <c r="HY139" s="205"/>
      <c r="HZ139" s="205"/>
      <c r="IA139" s="205"/>
      <c r="IB139" s="205"/>
      <c r="IC139" s="205"/>
      <c r="ID139" s="205"/>
      <c r="IE139" s="205"/>
      <c r="IF139" s="205"/>
      <c r="IG139" s="205"/>
      <c r="IH139" s="205"/>
      <c r="II139" s="205"/>
      <c r="IJ139" s="205"/>
      <c r="IK139" s="205"/>
      <c r="IL139" s="205"/>
      <c r="IM139" s="205"/>
      <c r="IN139" s="205"/>
      <c r="IO139" s="205"/>
      <c r="IP139" s="205"/>
      <c r="IQ139" s="205"/>
      <c r="IR139" s="205"/>
      <c r="IS139" s="205"/>
      <c r="IT139" s="205"/>
      <c r="IU139" s="205"/>
      <c r="IV139" s="205"/>
    </row>
    <row r="140" spans="1:256" s="234" customFormat="1" ht="12.75">
      <c r="A140" s="209"/>
      <c r="B140" s="210"/>
      <c r="C140" s="210"/>
      <c r="D140" s="210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  <c r="BQ140" s="205"/>
      <c r="BR140" s="205"/>
      <c r="BS140" s="205"/>
      <c r="BT140" s="205"/>
      <c r="BU140" s="205"/>
      <c r="BV140" s="205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205"/>
      <c r="CU140" s="205"/>
      <c r="CV140" s="205"/>
      <c r="CW140" s="205"/>
      <c r="CX140" s="205"/>
      <c r="CY140" s="205"/>
      <c r="CZ140" s="205"/>
      <c r="DA140" s="205"/>
      <c r="DB140" s="205"/>
      <c r="DC140" s="205"/>
      <c r="DD140" s="205"/>
      <c r="DE140" s="205"/>
      <c r="DF140" s="205"/>
      <c r="DG140" s="205"/>
      <c r="DH140" s="205"/>
      <c r="DI140" s="205"/>
      <c r="DJ140" s="205"/>
      <c r="DK140" s="205"/>
      <c r="DL140" s="205"/>
      <c r="DM140" s="205"/>
      <c r="DN140" s="205"/>
      <c r="DO140" s="205"/>
      <c r="DP140" s="205"/>
      <c r="DQ140" s="205"/>
      <c r="DR140" s="205"/>
      <c r="DS140" s="205"/>
      <c r="DT140" s="205"/>
      <c r="DU140" s="205"/>
      <c r="DV140" s="205"/>
      <c r="DW140" s="205"/>
      <c r="DX140" s="205"/>
      <c r="DY140" s="205"/>
      <c r="DZ140" s="205"/>
      <c r="EA140" s="205"/>
      <c r="EB140" s="205"/>
      <c r="EC140" s="205"/>
      <c r="ED140" s="205"/>
      <c r="EE140" s="205"/>
      <c r="EF140" s="205"/>
      <c r="EG140" s="205"/>
      <c r="EH140" s="205"/>
      <c r="EI140" s="205"/>
      <c r="EJ140" s="205"/>
      <c r="EK140" s="205"/>
      <c r="EL140" s="205"/>
      <c r="EM140" s="205"/>
      <c r="EN140" s="205"/>
      <c r="EO140" s="205"/>
      <c r="EP140" s="205"/>
      <c r="EQ140" s="205"/>
      <c r="ER140" s="205"/>
      <c r="ES140" s="205"/>
      <c r="ET140" s="205"/>
      <c r="EU140" s="205"/>
      <c r="EV140" s="205"/>
      <c r="EW140" s="205"/>
      <c r="EX140" s="205"/>
      <c r="EY140" s="205"/>
      <c r="EZ140" s="205"/>
      <c r="FA140" s="205"/>
      <c r="FB140" s="205"/>
      <c r="FC140" s="205"/>
      <c r="FD140" s="205"/>
      <c r="FE140" s="205"/>
      <c r="FF140" s="205"/>
      <c r="FG140" s="205"/>
      <c r="FH140" s="205"/>
      <c r="FI140" s="205"/>
      <c r="FJ140" s="205"/>
      <c r="FK140" s="205"/>
      <c r="FL140" s="205"/>
      <c r="FM140" s="205"/>
      <c r="FN140" s="205"/>
      <c r="FO140" s="205"/>
      <c r="FP140" s="205"/>
      <c r="FQ140" s="205"/>
      <c r="FR140" s="205"/>
      <c r="FS140" s="205"/>
      <c r="FT140" s="205"/>
      <c r="FU140" s="205"/>
      <c r="FV140" s="205"/>
      <c r="FW140" s="205"/>
      <c r="FX140" s="205"/>
      <c r="FY140" s="205"/>
      <c r="FZ140" s="205"/>
      <c r="GA140" s="205"/>
      <c r="GB140" s="205"/>
      <c r="GC140" s="205"/>
      <c r="GD140" s="205"/>
      <c r="GE140" s="205"/>
      <c r="GF140" s="205"/>
      <c r="GG140" s="205"/>
      <c r="GH140" s="205"/>
      <c r="GI140" s="205"/>
      <c r="GJ140" s="205"/>
      <c r="GK140" s="205"/>
      <c r="GL140" s="205"/>
      <c r="GM140" s="205"/>
      <c r="GN140" s="205"/>
      <c r="GO140" s="205"/>
      <c r="GP140" s="205"/>
      <c r="GQ140" s="205"/>
      <c r="GR140" s="205"/>
      <c r="GS140" s="205"/>
      <c r="GT140" s="205"/>
      <c r="GU140" s="205"/>
      <c r="GV140" s="205"/>
      <c r="GW140" s="205"/>
      <c r="GX140" s="205"/>
      <c r="GY140" s="205"/>
      <c r="GZ140" s="205"/>
      <c r="HA140" s="205"/>
      <c r="HB140" s="205"/>
      <c r="HC140" s="205"/>
      <c r="HD140" s="205"/>
      <c r="HE140" s="205"/>
      <c r="HF140" s="205"/>
      <c r="HG140" s="205"/>
      <c r="HH140" s="205"/>
      <c r="HI140" s="205"/>
      <c r="HJ140" s="205"/>
      <c r="HK140" s="205"/>
      <c r="HL140" s="205"/>
      <c r="HM140" s="205"/>
      <c r="HN140" s="205"/>
      <c r="HO140" s="205"/>
      <c r="HP140" s="205"/>
      <c r="HQ140" s="205"/>
      <c r="HR140" s="205"/>
      <c r="HS140" s="205"/>
      <c r="HT140" s="205"/>
      <c r="HU140" s="205"/>
      <c r="HV140" s="205"/>
      <c r="HW140" s="205"/>
      <c r="HX140" s="205"/>
      <c r="HY140" s="205"/>
      <c r="HZ140" s="205"/>
      <c r="IA140" s="205"/>
      <c r="IB140" s="205"/>
      <c r="IC140" s="205"/>
      <c r="ID140" s="205"/>
      <c r="IE140" s="205"/>
      <c r="IF140" s="205"/>
      <c r="IG140" s="205"/>
      <c r="IH140" s="205"/>
      <c r="II140" s="205"/>
      <c r="IJ140" s="205"/>
      <c r="IK140" s="205"/>
      <c r="IL140" s="205"/>
      <c r="IM140" s="205"/>
      <c r="IN140" s="205"/>
      <c r="IO140" s="205"/>
      <c r="IP140" s="205"/>
      <c r="IQ140" s="205"/>
      <c r="IR140" s="205"/>
      <c r="IS140" s="205"/>
      <c r="IT140" s="205"/>
      <c r="IU140" s="205"/>
      <c r="IV140" s="205"/>
    </row>
    <row r="141" spans="1:256" s="234" customFormat="1" ht="12.75">
      <c r="A141" s="209"/>
      <c r="B141" s="210"/>
      <c r="C141" s="210"/>
      <c r="D141" s="210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05"/>
      <c r="BO141" s="205"/>
      <c r="BP141" s="205"/>
      <c r="BQ141" s="205"/>
      <c r="BR141" s="205"/>
      <c r="BS141" s="205"/>
      <c r="BT141" s="205"/>
      <c r="BU141" s="205"/>
      <c r="BV141" s="205"/>
      <c r="BW141" s="205"/>
      <c r="BX141" s="205"/>
      <c r="BY141" s="205"/>
      <c r="BZ141" s="205"/>
      <c r="CA141" s="205"/>
      <c r="CB141" s="205"/>
      <c r="CC141" s="205"/>
      <c r="CD141" s="205"/>
      <c r="CE141" s="205"/>
      <c r="CF141" s="205"/>
      <c r="CG141" s="205"/>
      <c r="CH141" s="205"/>
      <c r="CI141" s="205"/>
      <c r="CJ141" s="205"/>
      <c r="CK141" s="205"/>
      <c r="CL141" s="205"/>
      <c r="CM141" s="205"/>
      <c r="CN141" s="205"/>
      <c r="CO141" s="205"/>
      <c r="CP141" s="205"/>
      <c r="CQ141" s="205"/>
      <c r="CR141" s="205"/>
      <c r="CS141" s="205"/>
      <c r="CT141" s="205"/>
      <c r="CU141" s="205"/>
      <c r="CV141" s="205"/>
      <c r="CW141" s="205"/>
      <c r="CX141" s="205"/>
      <c r="CY141" s="205"/>
      <c r="CZ141" s="205"/>
      <c r="DA141" s="205"/>
      <c r="DB141" s="205"/>
      <c r="DC141" s="205"/>
      <c r="DD141" s="205"/>
      <c r="DE141" s="205"/>
      <c r="DF141" s="205"/>
      <c r="DG141" s="205"/>
      <c r="DH141" s="205"/>
      <c r="DI141" s="205"/>
      <c r="DJ141" s="205"/>
      <c r="DK141" s="205"/>
      <c r="DL141" s="205"/>
      <c r="DM141" s="205"/>
      <c r="DN141" s="205"/>
      <c r="DO141" s="205"/>
      <c r="DP141" s="205"/>
      <c r="DQ141" s="205"/>
      <c r="DR141" s="205"/>
      <c r="DS141" s="205"/>
      <c r="DT141" s="205"/>
      <c r="DU141" s="205"/>
      <c r="DV141" s="205"/>
      <c r="DW141" s="205"/>
      <c r="DX141" s="205"/>
      <c r="DY141" s="205"/>
      <c r="DZ141" s="205"/>
      <c r="EA141" s="205"/>
      <c r="EB141" s="205"/>
      <c r="EC141" s="205"/>
      <c r="ED141" s="205"/>
      <c r="EE141" s="205"/>
      <c r="EF141" s="205"/>
      <c r="EG141" s="205"/>
      <c r="EH141" s="205"/>
      <c r="EI141" s="205"/>
      <c r="EJ141" s="205"/>
      <c r="EK141" s="205"/>
      <c r="EL141" s="205"/>
      <c r="EM141" s="205"/>
      <c r="EN141" s="205"/>
      <c r="EO141" s="205"/>
      <c r="EP141" s="205"/>
      <c r="EQ141" s="205"/>
      <c r="ER141" s="205"/>
      <c r="ES141" s="205"/>
      <c r="ET141" s="205"/>
      <c r="EU141" s="205"/>
      <c r="EV141" s="205"/>
      <c r="EW141" s="205"/>
      <c r="EX141" s="205"/>
      <c r="EY141" s="205"/>
      <c r="EZ141" s="205"/>
      <c r="FA141" s="205"/>
      <c r="FB141" s="205"/>
      <c r="FC141" s="205"/>
      <c r="FD141" s="205"/>
      <c r="FE141" s="205"/>
      <c r="FF141" s="205"/>
      <c r="FG141" s="205"/>
      <c r="FH141" s="205"/>
      <c r="FI141" s="205"/>
      <c r="FJ141" s="205"/>
      <c r="FK141" s="205"/>
      <c r="FL141" s="205"/>
      <c r="FM141" s="205"/>
      <c r="FN141" s="205"/>
      <c r="FO141" s="205"/>
      <c r="FP141" s="205"/>
      <c r="FQ141" s="205"/>
      <c r="FR141" s="205"/>
      <c r="FS141" s="205"/>
      <c r="FT141" s="205"/>
      <c r="FU141" s="205"/>
      <c r="FV141" s="205"/>
      <c r="FW141" s="205"/>
      <c r="FX141" s="205"/>
      <c r="FY141" s="205"/>
      <c r="FZ141" s="205"/>
      <c r="GA141" s="205"/>
      <c r="GB141" s="205"/>
      <c r="GC141" s="205"/>
      <c r="GD141" s="205"/>
      <c r="GE141" s="205"/>
      <c r="GF141" s="205"/>
      <c r="GG141" s="205"/>
      <c r="GH141" s="205"/>
      <c r="GI141" s="205"/>
      <c r="GJ141" s="205"/>
      <c r="GK141" s="205"/>
      <c r="GL141" s="205"/>
      <c r="GM141" s="205"/>
      <c r="GN141" s="205"/>
      <c r="GO141" s="205"/>
      <c r="GP141" s="205"/>
      <c r="GQ141" s="205"/>
      <c r="GR141" s="205"/>
      <c r="GS141" s="205"/>
      <c r="GT141" s="205"/>
      <c r="GU141" s="205"/>
      <c r="GV141" s="205"/>
      <c r="GW141" s="205"/>
      <c r="GX141" s="205"/>
      <c r="GY141" s="205"/>
      <c r="GZ141" s="205"/>
      <c r="HA141" s="205"/>
      <c r="HB141" s="205"/>
      <c r="HC141" s="205"/>
      <c r="HD141" s="205"/>
      <c r="HE141" s="205"/>
      <c r="HF141" s="205"/>
      <c r="HG141" s="205"/>
      <c r="HH141" s="205"/>
      <c r="HI141" s="205"/>
      <c r="HJ141" s="205"/>
      <c r="HK141" s="205"/>
      <c r="HL141" s="205"/>
      <c r="HM141" s="205"/>
      <c r="HN141" s="205"/>
      <c r="HO141" s="205"/>
      <c r="HP141" s="205"/>
      <c r="HQ141" s="205"/>
      <c r="HR141" s="205"/>
      <c r="HS141" s="205"/>
      <c r="HT141" s="205"/>
      <c r="HU141" s="205"/>
      <c r="HV141" s="205"/>
      <c r="HW141" s="205"/>
      <c r="HX141" s="205"/>
      <c r="HY141" s="205"/>
      <c r="HZ141" s="205"/>
      <c r="IA141" s="205"/>
      <c r="IB141" s="205"/>
      <c r="IC141" s="205"/>
      <c r="ID141" s="205"/>
      <c r="IE141" s="205"/>
      <c r="IF141" s="205"/>
      <c r="IG141" s="205"/>
      <c r="IH141" s="205"/>
      <c r="II141" s="205"/>
      <c r="IJ141" s="205"/>
      <c r="IK141" s="205"/>
      <c r="IL141" s="205"/>
      <c r="IM141" s="205"/>
      <c r="IN141" s="205"/>
      <c r="IO141" s="205"/>
      <c r="IP141" s="205"/>
      <c r="IQ141" s="205"/>
      <c r="IR141" s="205"/>
      <c r="IS141" s="205"/>
      <c r="IT141" s="205"/>
      <c r="IU141" s="205"/>
      <c r="IV141" s="205"/>
    </row>
    <row r="142" spans="1:256" s="234" customFormat="1" ht="12.75">
      <c r="A142" s="209"/>
      <c r="B142" s="210"/>
      <c r="C142" s="210"/>
      <c r="D142" s="210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05"/>
      <c r="BO142" s="205"/>
      <c r="BP142" s="205"/>
      <c r="BQ142" s="205"/>
      <c r="BR142" s="205"/>
      <c r="BS142" s="205"/>
      <c r="BT142" s="205"/>
      <c r="BU142" s="205"/>
      <c r="BV142" s="205"/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5"/>
      <c r="CM142" s="205"/>
      <c r="CN142" s="205"/>
      <c r="CO142" s="205"/>
      <c r="CP142" s="205"/>
      <c r="CQ142" s="205"/>
      <c r="CR142" s="205"/>
      <c r="CS142" s="205"/>
      <c r="CT142" s="205"/>
      <c r="CU142" s="205"/>
      <c r="CV142" s="205"/>
      <c r="CW142" s="205"/>
      <c r="CX142" s="205"/>
      <c r="CY142" s="205"/>
      <c r="CZ142" s="205"/>
      <c r="DA142" s="205"/>
      <c r="DB142" s="205"/>
      <c r="DC142" s="205"/>
      <c r="DD142" s="205"/>
      <c r="DE142" s="205"/>
      <c r="DF142" s="205"/>
      <c r="DG142" s="205"/>
      <c r="DH142" s="205"/>
      <c r="DI142" s="205"/>
      <c r="DJ142" s="205"/>
      <c r="DK142" s="205"/>
      <c r="DL142" s="205"/>
      <c r="DM142" s="205"/>
      <c r="DN142" s="205"/>
      <c r="DO142" s="205"/>
      <c r="DP142" s="205"/>
      <c r="DQ142" s="205"/>
      <c r="DR142" s="205"/>
      <c r="DS142" s="205"/>
      <c r="DT142" s="205"/>
      <c r="DU142" s="205"/>
      <c r="DV142" s="205"/>
      <c r="DW142" s="205"/>
      <c r="DX142" s="205"/>
      <c r="DY142" s="205"/>
      <c r="DZ142" s="205"/>
      <c r="EA142" s="205"/>
      <c r="EB142" s="205"/>
      <c r="EC142" s="205"/>
      <c r="ED142" s="205"/>
      <c r="EE142" s="205"/>
      <c r="EF142" s="205"/>
      <c r="EG142" s="205"/>
      <c r="EH142" s="205"/>
      <c r="EI142" s="205"/>
      <c r="EJ142" s="205"/>
      <c r="EK142" s="205"/>
      <c r="EL142" s="205"/>
      <c r="EM142" s="205"/>
      <c r="EN142" s="205"/>
      <c r="EO142" s="205"/>
      <c r="EP142" s="205"/>
      <c r="EQ142" s="205"/>
      <c r="ER142" s="205"/>
      <c r="ES142" s="205"/>
      <c r="ET142" s="205"/>
      <c r="EU142" s="205"/>
      <c r="EV142" s="205"/>
      <c r="EW142" s="205"/>
      <c r="EX142" s="205"/>
      <c r="EY142" s="205"/>
      <c r="EZ142" s="205"/>
      <c r="FA142" s="205"/>
      <c r="FB142" s="205"/>
      <c r="FC142" s="205"/>
      <c r="FD142" s="205"/>
      <c r="FE142" s="205"/>
      <c r="FF142" s="205"/>
      <c r="FG142" s="205"/>
      <c r="FH142" s="205"/>
      <c r="FI142" s="205"/>
      <c r="FJ142" s="205"/>
      <c r="FK142" s="205"/>
      <c r="FL142" s="205"/>
      <c r="FM142" s="205"/>
      <c r="FN142" s="205"/>
      <c r="FO142" s="205"/>
      <c r="FP142" s="205"/>
      <c r="FQ142" s="205"/>
      <c r="FR142" s="205"/>
      <c r="FS142" s="205"/>
      <c r="FT142" s="205"/>
      <c r="FU142" s="205"/>
      <c r="FV142" s="205"/>
      <c r="FW142" s="205"/>
      <c r="FX142" s="205"/>
      <c r="FY142" s="205"/>
      <c r="FZ142" s="205"/>
      <c r="GA142" s="205"/>
      <c r="GB142" s="205"/>
      <c r="GC142" s="205"/>
      <c r="GD142" s="205"/>
      <c r="GE142" s="205"/>
      <c r="GF142" s="205"/>
      <c r="GG142" s="205"/>
      <c r="GH142" s="205"/>
      <c r="GI142" s="205"/>
      <c r="GJ142" s="205"/>
      <c r="GK142" s="205"/>
      <c r="GL142" s="205"/>
      <c r="GM142" s="205"/>
      <c r="GN142" s="205"/>
      <c r="GO142" s="205"/>
      <c r="GP142" s="205"/>
      <c r="GQ142" s="205"/>
      <c r="GR142" s="205"/>
      <c r="GS142" s="205"/>
      <c r="GT142" s="205"/>
      <c r="GU142" s="205"/>
      <c r="GV142" s="205"/>
      <c r="GW142" s="205"/>
      <c r="GX142" s="205"/>
      <c r="GY142" s="205"/>
      <c r="GZ142" s="205"/>
      <c r="HA142" s="205"/>
      <c r="HB142" s="205"/>
      <c r="HC142" s="205"/>
      <c r="HD142" s="205"/>
      <c r="HE142" s="205"/>
      <c r="HF142" s="205"/>
      <c r="HG142" s="205"/>
      <c r="HH142" s="205"/>
      <c r="HI142" s="205"/>
      <c r="HJ142" s="205"/>
      <c r="HK142" s="205"/>
      <c r="HL142" s="205"/>
      <c r="HM142" s="205"/>
      <c r="HN142" s="205"/>
      <c r="HO142" s="205"/>
      <c r="HP142" s="205"/>
      <c r="HQ142" s="205"/>
      <c r="HR142" s="205"/>
      <c r="HS142" s="205"/>
      <c r="HT142" s="205"/>
      <c r="HU142" s="205"/>
      <c r="HV142" s="205"/>
      <c r="HW142" s="205"/>
      <c r="HX142" s="205"/>
      <c r="HY142" s="205"/>
      <c r="HZ142" s="205"/>
      <c r="IA142" s="205"/>
      <c r="IB142" s="205"/>
      <c r="IC142" s="205"/>
      <c r="ID142" s="205"/>
      <c r="IE142" s="205"/>
      <c r="IF142" s="205"/>
      <c r="IG142" s="205"/>
      <c r="IH142" s="205"/>
      <c r="II142" s="205"/>
      <c r="IJ142" s="205"/>
      <c r="IK142" s="205"/>
      <c r="IL142" s="205"/>
      <c r="IM142" s="205"/>
      <c r="IN142" s="205"/>
      <c r="IO142" s="205"/>
      <c r="IP142" s="205"/>
      <c r="IQ142" s="205"/>
      <c r="IR142" s="205"/>
      <c r="IS142" s="205"/>
      <c r="IT142" s="205"/>
      <c r="IU142" s="205"/>
      <c r="IV142" s="205"/>
    </row>
    <row r="143" spans="1:256" s="234" customFormat="1" ht="12.75">
      <c r="A143" s="209"/>
      <c r="B143" s="210"/>
      <c r="C143" s="210"/>
      <c r="D143" s="210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05"/>
      <c r="BO143" s="205"/>
      <c r="BP143" s="205"/>
      <c r="BQ143" s="205"/>
      <c r="BR143" s="205"/>
      <c r="BS143" s="205"/>
      <c r="BT143" s="205"/>
      <c r="BU143" s="205"/>
      <c r="BV143" s="205"/>
      <c r="BW143" s="205"/>
      <c r="BX143" s="205"/>
      <c r="BY143" s="205"/>
      <c r="BZ143" s="205"/>
      <c r="CA143" s="205"/>
      <c r="CB143" s="205"/>
      <c r="CC143" s="205"/>
      <c r="CD143" s="205"/>
      <c r="CE143" s="205"/>
      <c r="CF143" s="205"/>
      <c r="CG143" s="205"/>
      <c r="CH143" s="205"/>
      <c r="CI143" s="205"/>
      <c r="CJ143" s="205"/>
      <c r="CK143" s="205"/>
      <c r="CL143" s="205"/>
      <c r="CM143" s="205"/>
      <c r="CN143" s="205"/>
      <c r="CO143" s="205"/>
      <c r="CP143" s="205"/>
      <c r="CQ143" s="205"/>
      <c r="CR143" s="205"/>
      <c r="CS143" s="205"/>
      <c r="CT143" s="205"/>
      <c r="CU143" s="205"/>
      <c r="CV143" s="205"/>
      <c r="CW143" s="205"/>
      <c r="CX143" s="205"/>
      <c r="CY143" s="205"/>
      <c r="CZ143" s="205"/>
      <c r="DA143" s="205"/>
      <c r="DB143" s="205"/>
      <c r="DC143" s="205"/>
      <c r="DD143" s="205"/>
      <c r="DE143" s="205"/>
      <c r="DF143" s="205"/>
      <c r="DG143" s="205"/>
      <c r="DH143" s="205"/>
      <c r="DI143" s="205"/>
      <c r="DJ143" s="205"/>
      <c r="DK143" s="205"/>
      <c r="DL143" s="205"/>
      <c r="DM143" s="205"/>
      <c r="DN143" s="205"/>
      <c r="DO143" s="205"/>
      <c r="DP143" s="205"/>
      <c r="DQ143" s="205"/>
      <c r="DR143" s="205"/>
      <c r="DS143" s="205"/>
      <c r="DT143" s="205"/>
      <c r="DU143" s="205"/>
      <c r="DV143" s="205"/>
      <c r="DW143" s="205"/>
      <c r="DX143" s="205"/>
      <c r="DY143" s="205"/>
      <c r="DZ143" s="205"/>
      <c r="EA143" s="205"/>
      <c r="EB143" s="205"/>
      <c r="EC143" s="205"/>
      <c r="ED143" s="205"/>
      <c r="EE143" s="205"/>
      <c r="EF143" s="205"/>
      <c r="EG143" s="205"/>
      <c r="EH143" s="205"/>
      <c r="EI143" s="205"/>
      <c r="EJ143" s="205"/>
      <c r="EK143" s="205"/>
      <c r="EL143" s="205"/>
      <c r="EM143" s="205"/>
      <c r="EN143" s="205"/>
      <c r="EO143" s="205"/>
      <c r="EP143" s="205"/>
      <c r="EQ143" s="205"/>
      <c r="ER143" s="205"/>
      <c r="ES143" s="205"/>
      <c r="ET143" s="205"/>
      <c r="EU143" s="205"/>
      <c r="EV143" s="205"/>
      <c r="EW143" s="205"/>
      <c r="EX143" s="205"/>
      <c r="EY143" s="205"/>
      <c r="EZ143" s="205"/>
      <c r="FA143" s="205"/>
      <c r="FB143" s="205"/>
      <c r="FC143" s="205"/>
      <c r="FD143" s="205"/>
      <c r="FE143" s="205"/>
      <c r="FF143" s="205"/>
      <c r="FG143" s="205"/>
      <c r="FH143" s="205"/>
      <c r="FI143" s="205"/>
      <c r="FJ143" s="205"/>
      <c r="FK143" s="205"/>
      <c r="FL143" s="205"/>
      <c r="FM143" s="205"/>
      <c r="FN143" s="205"/>
      <c r="FO143" s="205"/>
      <c r="FP143" s="205"/>
      <c r="FQ143" s="205"/>
      <c r="FR143" s="205"/>
      <c r="FS143" s="205"/>
      <c r="FT143" s="205"/>
      <c r="FU143" s="205"/>
      <c r="FV143" s="205"/>
      <c r="FW143" s="205"/>
      <c r="FX143" s="205"/>
      <c r="FY143" s="205"/>
      <c r="FZ143" s="205"/>
      <c r="GA143" s="205"/>
      <c r="GB143" s="205"/>
      <c r="GC143" s="205"/>
      <c r="GD143" s="205"/>
      <c r="GE143" s="205"/>
      <c r="GF143" s="205"/>
      <c r="GG143" s="205"/>
      <c r="GH143" s="205"/>
      <c r="GI143" s="205"/>
      <c r="GJ143" s="205"/>
      <c r="GK143" s="205"/>
      <c r="GL143" s="205"/>
      <c r="GM143" s="205"/>
      <c r="GN143" s="205"/>
      <c r="GO143" s="205"/>
      <c r="GP143" s="205"/>
      <c r="GQ143" s="205"/>
      <c r="GR143" s="205"/>
      <c r="GS143" s="205"/>
      <c r="GT143" s="205"/>
      <c r="GU143" s="205"/>
      <c r="GV143" s="205"/>
      <c r="GW143" s="205"/>
      <c r="GX143" s="205"/>
      <c r="GY143" s="205"/>
      <c r="GZ143" s="205"/>
      <c r="HA143" s="205"/>
      <c r="HB143" s="205"/>
      <c r="HC143" s="205"/>
      <c r="HD143" s="205"/>
      <c r="HE143" s="205"/>
      <c r="HF143" s="205"/>
      <c r="HG143" s="205"/>
      <c r="HH143" s="205"/>
      <c r="HI143" s="205"/>
      <c r="HJ143" s="205"/>
      <c r="HK143" s="205"/>
      <c r="HL143" s="205"/>
      <c r="HM143" s="205"/>
      <c r="HN143" s="205"/>
      <c r="HO143" s="205"/>
      <c r="HP143" s="205"/>
      <c r="HQ143" s="205"/>
      <c r="HR143" s="205"/>
      <c r="HS143" s="205"/>
      <c r="HT143" s="205"/>
      <c r="HU143" s="205"/>
      <c r="HV143" s="205"/>
      <c r="HW143" s="205"/>
      <c r="HX143" s="205"/>
      <c r="HY143" s="205"/>
      <c r="HZ143" s="205"/>
      <c r="IA143" s="205"/>
      <c r="IB143" s="205"/>
      <c r="IC143" s="205"/>
      <c r="ID143" s="205"/>
      <c r="IE143" s="205"/>
      <c r="IF143" s="205"/>
      <c r="IG143" s="205"/>
      <c r="IH143" s="205"/>
      <c r="II143" s="205"/>
      <c r="IJ143" s="205"/>
      <c r="IK143" s="205"/>
      <c r="IL143" s="205"/>
      <c r="IM143" s="205"/>
      <c r="IN143" s="205"/>
      <c r="IO143" s="205"/>
      <c r="IP143" s="205"/>
      <c r="IQ143" s="205"/>
      <c r="IR143" s="205"/>
      <c r="IS143" s="205"/>
      <c r="IT143" s="205"/>
      <c r="IU143" s="205"/>
      <c r="IV143" s="205"/>
    </row>
    <row r="144" spans="1:256" s="234" customFormat="1" ht="12.75">
      <c r="A144" s="209"/>
      <c r="B144" s="210"/>
      <c r="C144" s="210"/>
      <c r="D144" s="210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05"/>
      <c r="BO144" s="205"/>
      <c r="BP144" s="205"/>
      <c r="BQ144" s="205"/>
      <c r="BR144" s="205"/>
      <c r="BS144" s="205"/>
      <c r="BT144" s="205"/>
      <c r="BU144" s="205"/>
      <c r="BV144" s="205"/>
      <c r="BW144" s="205"/>
      <c r="BX144" s="205"/>
      <c r="BY144" s="205"/>
      <c r="BZ144" s="205"/>
      <c r="CA144" s="205"/>
      <c r="CB144" s="205"/>
      <c r="CC144" s="205"/>
      <c r="CD144" s="205"/>
      <c r="CE144" s="205"/>
      <c r="CF144" s="205"/>
      <c r="CG144" s="205"/>
      <c r="CH144" s="205"/>
      <c r="CI144" s="205"/>
      <c r="CJ144" s="205"/>
      <c r="CK144" s="205"/>
      <c r="CL144" s="205"/>
      <c r="CM144" s="205"/>
      <c r="CN144" s="205"/>
      <c r="CO144" s="205"/>
      <c r="CP144" s="205"/>
      <c r="CQ144" s="205"/>
      <c r="CR144" s="205"/>
      <c r="CS144" s="205"/>
      <c r="CT144" s="205"/>
      <c r="CU144" s="205"/>
      <c r="CV144" s="205"/>
      <c r="CW144" s="205"/>
      <c r="CX144" s="205"/>
      <c r="CY144" s="205"/>
      <c r="CZ144" s="205"/>
      <c r="DA144" s="205"/>
      <c r="DB144" s="205"/>
      <c r="DC144" s="205"/>
      <c r="DD144" s="205"/>
      <c r="DE144" s="205"/>
      <c r="DF144" s="205"/>
      <c r="DG144" s="205"/>
      <c r="DH144" s="205"/>
      <c r="DI144" s="205"/>
      <c r="DJ144" s="205"/>
      <c r="DK144" s="205"/>
      <c r="DL144" s="205"/>
      <c r="DM144" s="205"/>
      <c r="DN144" s="205"/>
      <c r="DO144" s="205"/>
      <c r="DP144" s="205"/>
      <c r="DQ144" s="205"/>
      <c r="DR144" s="205"/>
      <c r="DS144" s="205"/>
      <c r="DT144" s="205"/>
      <c r="DU144" s="205"/>
      <c r="DV144" s="205"/>
      <c r="DW144" s="205"/>
      <c r="DX144" s="205"/>
      <c r="DY144" s="205"/>
      <c r="DZ144" s="205"/>
      <c r="EA144" s="205"/>
      <c r="EB144" s="205"/>
      <c r="EC144" s="205"/>
      <c r="ED144" s="205"/>
      <c r="EE144" s="205"/>
      <c r="EF144" s="205"/>
      <c r="EG144" s="205"/>
      <c r="EH144" s="205"/>
      <c r="EI144" s="205"/>
      <c r="EJ144" s="205"/>
      <c r="EK144" s="205"/>
      <c r="EL144" s="205"/>
      <c r="EM144" s="205"/>
      <c r="EN144" s="205"/>
      <c r="EO144" s="205"/>
      <c r="EP144" s="205"/>
      <c r="EQ144" s="205"/>
      <c r="ER144" s="205"/>
      <c r="ES144" s="205"/>
      <c r="ET144" s="205"/>
      <c r="EU144" s="205"/>
      <c r="EV144" s="205"/>
      <c r="EW144" s="205"/>
      <c r="EX144" s="205"/>
      <c r="EY144" s="205"/>
      <c r="EZ144" s="205"/>
      <c r="FA144" s="205"/>
      <c r="FB144" s="205"/>
      <c r="FC144" s="205"/>
      <c r="FD144" s="205"/>
      <c r="FE144" s="205"/>
      <c r="FF144" s="205"/>
      <c r="FG144" s="205"/>
      <c r="FH144" s="205"/>
      <c r="FI144" s="205"/>
      <c r="FJ144" s="205"/>
      <c r="FK144" s="205"/>
      <c r="FL144" s="205"/>
      <c r="FM144" s="205"/>
      <c r="FN144" s="205"/>
      <c r="FO144" s="205"/>
      <c r="FP144" s="205"/>
      <c r="FQ144" s="205"/>
      <c r="FR144" s="205"/>
      <c r="FS144" s="205"/>
      <c r="FT144" s="205"/>
      <c r="FU144" s="205"/>
      <c r="FV144" s="205"/>
      <c r="FW144" s="205"/>
      <c r="FX144" s="205"/>
      <c r="FY144" s="205"/>
      <c r="FZ144" s="205"/>
      <c r="GA144" s="205"/>
      <c r="GB144" s="205"/>
      <c r="GC144" s="205"/>
      <c r="GD144" s="205"/>
      <c r="GE144" s="205"/>
      <c r="GF144" s="205"/>
      <c r="GG144" s="205"/>
      <c r="GH144" s="205"/>
      <c r="GI144" s="205"/>
      <c r="GJ144" s="205"/>
      <c r="GK144" s="205"/>
      <c r="GL144" s="205"/>
      <c r="GM144" s="205"/>
      <c r="GN144" s="205"/>
      <c r="GO144" s="205"/>
      <c r="GP144" s="205"/>
      <c r="GQ144" s="205"/>
      <c r="GR144" s="205"/>
      <c r="GS144" s="205"/>
      <c r="GT144" s="205"/>
      <c r="GU144" s="205"/>
      <c r="GV144" s="205"/>
      <c r="GW144" s="205"/>
      <c r="GX144" s="205"/>
      <c r="GY144" s="205"/>
      <c r="GZ144" s="205"/>
      <c r="HA144" s="205"/>
      <c r="HB144" s="205"/>
      <c r="HC144" s="205"/>
      <c r="HD144" s="205"/>
      <c r="HE144" s="205"/>
      <c r="HF144" s="205"/>
      <c r="HG144" s="205"/>
      <c r="HH144" s="205"/>
      <c r="HI144" s="205"/>
      <c r="HJ144" s="205"/>
      <c r="HK144" s="205"/>
      <c r="HL144" s="205"/>
      <c r="HM144" s="205"/>
      <c r="HN144" s="205"/>
      <c r="HO144" s="205"/>
      <c r="HP144" s="205"/>
      <c r="HQ144" s="205"/>
      <c r="HR144" s="205"/>
      <c r="HS144" s="205"/>
      <c r="HT144" s="205"/>
      <c r="HU144" s="205"/>
      <c r="HV144" s="205"/>
      <c r="HW144" s="205"/>
      <c r="HX144" s="205"/>
      <c r="HY144" s="205"/>
      <c r="HZ144" s="205"/>
      <c r="IA144" s="205"/>
      <c r="IB144" s="205"/>
      <c r="IC144" s="205"/>
      <c r="ID144" s="205"/>
      <c r="IE144" s="205"/>
      <c r="IF144" s="205"/>
      <c r="IG144" s="205"/>
      <c r="IH144" s="205"/>
      <c r="II144" s="205"/>
      <c r="IJ144" s="205"/>
      <c r="IK144" s="205"/>
      <c r="IL144" s="205"/>
      <c r="IM144" s="205"/>
      <c r="IN144" s="205"/>
      <c r="IO144" s="205"/>
      <c r="IP144" s="205"/>
      <c r="IQ144" s="205"/>
      <c r="IR144" s="205"/>
      <c r="IS144" s="205"/>
      <c r="IT144" s="205"/>
      <c r="IU144" s="205"/>
      <c r="IV144" s="205"/>
    </row>
    <row r="145" spans="1:256" s="234" customFormat="1" ht="12.75">
      <c r="A145" s="209"/>
      <c r="B145" s="210"/>
      <c r="C145" s="210"/>
      <c r="D145" s="210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05"/>
      <c r="BO145" s="205"/>
      <c r="BP145" s="205"/>
      <c r="BQ145" s="205"/>
      <c r="BR145" s="205"/>
      <c r="BS145" s="205"/>
      <c r="BT145" s="205"/>
      <c r="BU145" s="205"/>
      <c r="BV145" s="205"/>
      <c r="BW145" s="205"/>
      <c r="BX145" s="205"/>
      <c r="BY145" s="205"/>
      <c r="BZ145" s="205"/>
      <c r="CA145" s="205"/>
      <c r="CB145" s="205"/>
      <c r="CC145" s="205"/>
      <c r="CD145" s="205"/>
      <c r="CE145" s="205"/>
      <c r="CF145" s="205"/>
      <c r="CG145" s="205"/>
      <c r="CH145" s="205"/>
      <c r="CI145" s="205"/>
      <c r="CJ145" s="205"/>
      <c r="CK145" s="205"/>
      <c r="CL145" s="205"/>
      <c r="CM145" s="205"/>
      <c r="CN145" s="205"/>
      <c r="CO145" s="205"/>
      <c r="CP145" s="205"/>
      <c r="CQ145" s="205"/>
      <c r="CR145" s="205"/>
      <c r="CS145" s="205"/>
      <c r="CT145" s="205"/>
      <c r="CU145" s="205"/>
      <c r="CV145" s="205"/>
      <c r="CW145" s="205"/>
      <c r="CX145" s="205"/>
      <c r="CY145" s="205"/>
      <c r="CZ145" s="205"/>
      <c r="DA145" s="205"/>
      <c r="DB145" s="205"/>
      <c r="DC145" s="205"/>
      <c r="DD145" s="205"/>
      <c r="DE145" s="205"/>
      <c r="DF145" s="205"/>
      <c r="DG145" s="205"/>
      <c r="DH145" s="205"/>
      <c r="DI145" s="205"/>
      <c r="DJ145" s="205"/>
      <c r="DK145" s="205"/>
      <c r="DL145" s="205"/>
      <c r="DM145" s="205"/>
      <c r="DN145" s="205"/>
      <c r="DO145" s="205"/>
      <c r="DP145" s="205"/>
      <c r="DQ145" s="205"/>
      <c r="DR145" s="205"/>
      <c r="DS145" s="205"/>
      <c r="DT145" s="205"/>
      <c r="DU145" s="205"/>
      <c r="DV145" s="205"/>
      <c r="DW145" s="205"/>
      <c r="DX145" s="205"/>
      <c r="DY145" s="205"/>
      <c r="DZ145" s="205"/>
      <c r="EA145" s="205"/>
      <c r="EB145" s="205"/>
      <c r="EC145" s="205"/>
      <c r="ED145" s="205"/>
      <c r="EE145" s="205"/>
      <c r="EF145" s="205"/>
      <c r="EG145" s="205"/>
      <c r="EH145" s="205"/>
      <c r="EI145" s="205"/>
      <c r="EJ145" s="205"/>
      <c r="EK145" s="205"/>
      <c r="EL145" s="205"/>
      <c r="EM145" s="205"/>
      <c r="EN145" s="205"/>
      <c r="EO145" s="205"/>
      <c r="EP145" s="205"/>
      <c r="EQ145" s="205"/>
      <c r="ER145" s="205"/>
      <c r="ES145" s="205"/>
      <c r="ET145" s="205"/>
      <c r="EU145" s="205"/>
      <c r="EV145" s="205"/>
      <c r="EW145" s="205"/>
      <c r="EX145" s="205"/>
      <c r="EY145" s="205"/>
      <c r="EZ145" s="205"/>
      <c r="FA145" s="205"/>
      <c r="FB145" s="205"/>
      <c r="FC145" s="205"/>
      <c r="FD145" s="205"/>
      <c r="FE145" s="205"/>
      <c r="FF145" s="205"/>
      <c r="FG145" s="205"/>
      <c r="FH145" s="205"/>
      <c r="FI145" s="205"/>
      <c r="FJ145" s="205"/>
      <c r="FK145" s="205"/>
      <c r="FL145" s="205"/>
      <c r="FM145" s="205"/>
      <c r="FN145" s="205"/>
      <c r="FO145" s="205"/>
      <c r="FP145" s="205"/>
      <c r="FQ145" s="205"/>
      <c r="FR145" s="205"/>
      <c r="FS145" s="205"/>
      <c r="FT145" s="205"/>
      <c r="FU145" s="205"/>
      <c r="FV145" s="205"/>
      <c r="FW145" s="205"/>
      <c r="FX145" s="205"/>
      <c r="FY145" s="205"/>
      <c r="FZ145" s="205"/>
      <c r="GA145" s="205"/>
      <c r="GB145" s="205"/>
      <c r="GC145" s="205"/>
      <c r="GD145" s="205"/>
      <c r="GE145" s="205"/>
      <c r="GF145" s="205"/>
      <c r="GG145" s="205"/>
      <c r="GH145" s="205"/>
      <c r="GI145" s="205"/>
      <c r="GJ145" s="205"/>
      <c r="GK145" s="205"/>
      <c r="GL145" s="205"/>
      <c r="GM145" s="205"/>
      <c r="GN145" s="205"/>
      <c r="GO145" s="205"/>
      <c r="GP145" s="205"/>
      <c r="GQ145" s="205"/>
      <c r="GR145" s="205"/>
      <c r="GS145" s="205"/>
      <c r="GT145" s="205"/>
      <c r="GU145" s="205"/>
      <c r="GV145" s="205"/>
      <c r="GW145" s="205"/>
      <c r="GX145" s="205"/>
      <c r="GY145" s="205"/>
      <c r="GZ145" s="205"/>
      <c r="HA145" s="205"/>
      <c r="HB145" s="205"/>
      <c r="HC145" s="205"/>
      <c r="HD145" s="205"/>
      <c r="HE145" s="205"/>
      <c r="HF145" s="205"/>
      <c r="HG145" s="205"/>
      <c r="HH145" s="205"/>
      <c r="HI145" s="205"/>
      <c r="HJ145" s="205"/>
      <c r="HK145" s="205"/>
      <c r="HL145" s="205"/>
      <c r="HM145" s="205"/>
      <c r="HN145" s="205"/>
      <c r="HO145" s="205"/>
      <c r="HP145" s="205"/>
      <c r="HQ145" s="205"/>
      <c r="HR145" s="205"/>
      <c r="HS145" s="205"/>
      <c r="HT145" s="205"/>
      <c r="HU145" s="205"/>
      <c r="HV145" s="205"/>
      <c r="HW145" s="205"/>
      <c r="HX145" s="205"/>
      <c r="HY145" s="205"/>
      <c r="HZ145" s="205"/>
      <c r="IA145" s="205"/>
      <c r="IB145" s="205"/>
      <c r="IC145" s="205"/>
      <c r="ID145" s="205"/>
      <c r="IE145" s="205"/>
      <c r="IF145" s="205"/>
      <c r="IG145" s="205"/>
      <c r="IH145" s="205"/>
      <c r="II145" s="205"/>
      <c r="IJ145" s="205"/>
      <c r="IK145" s="205"/>
      <c r="IL145" s="205"/>
      <c r="IM145" s="205"/>
      <c r="IN145" s="205"/>
      <c r="IO145" s="205"/>
      <c r="IP145" s="205"/>
      <c r="IQ145" s="205"/>
      <c r="IR145" s="205"/>
      <c r="IS145" s="205"/>
      <c r="IT145" s="205"/>
      <c r="IU145" s="205"/>
      <c r="IV145" s="205"/>
    </row>
    <row r="146" spans="1:256" s="234" customFormat="1" ht="12.75">
      <c r="A146" s="209"/>
      <c r="B146" s="210"/>
      <c r="C146" s="210"/>
      <c r="D146" s="210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05"/>
      <c r="BO146" s="205"/>
      <c r="BP146" s="205"/>
      <c r="BQ146" s="205"/>
      <c r="BR146" s="205"/>
      <c r="BS146" s="205"/>
      <c r="BT146" s="205"/>
      <c r="BU146" s="205"/>
      <c r="BV146" s="205"/>
      <c r="BW146" s="205"/>
      <c r="BX146" s="205"/>
      <c r="BY146" s="205"/>
      <c r="BZ146" s="205"/>
      <c r="CA146" s="205"/>
      <c r="CB146" s="205"/>
      <c r="CC146" s="205"/>
      <c r="CD146" s="205"/>
      <c r="CE146" s="205"/>
      <c r="CF146" s="205"/>
      <c r="CG146" s="205"/>
      <c r="CH146" s="205"/>
      <c r="CI146" s="205"/>
      <c r="CJ146" s="205"/>
      <c r="CK146" s="205"/>
      <c r="CL146" s="205"/>
      <c r="CM146" s="205"/>
      <c r="CN146" s="205"/>
      <c r="CO146" s="205"/>
      <c r="CP146" s="205"/>
      <c r="CQ146" s="205"/>
      <c r="CR146" s="205"/>
      <c r="CS146" s="205"/>
      <c r="CT146" s="205"/>
      <c r="CU146" s="205"/>
      <c r="CV146" s="205"/>
      <c r="CW146" s="205"/>
      <c r="CX146" s="205"/>
      <c r="CY146" s="205"/>
      <c r="CZ146" s="205"/>
      <c r="DA146" s="205"/>
      <c r="DB146" s="205"/>
      <c r="DC146" s="205"/>
      <c r="DD146" s="205"/>
      <c r="DE146" s="205"/>
      <c r="DF146" s="205"/>
      <c r="DG146" s="205"/>
      <c r="DH146" s="205"/>
      <c r="DI146" s="205"/>
      <c r="DJ146" s="205"/>
      <c r="DK146" s="205"/>
      <c r="DL146" s="205"/>
      <c r="DM146" s="205"/>
      <c r="DN146" s="205"/>
      <c r="DO146" s="205"/>
      <c r="DP146" s="205"/>
      <c r="DQ146" s="205"/>
      <c r="DR146" s="205"/>
      <c r="DS146" s="205"/>
      <c r="DT146" s="205"/>
      <c r="DU146" s="205"/>
      <c r="DV146" s="205"/>
      <c r="DW146" s="205"/>
      <c r="DX146" s="205"/>
      <c r="DY146" s="205"/>
      <c r="DZ146" s="205"/>
      <c r="EA146" s="205"/>
      <c r="EB146" s="205"/>
      <c r="EC146" s="205"/>
      <c r="ED146" s="205"/>
      <c r="EE146" s="205"/>
      <c r="EF146" s="205"/>
      <c r="EG146" s="205"/>
      <c r="EH146" s="205"/>
      <c r="EI146" s="205"/>
      <c r="EJ146" s="205"/>
      <c r="EK146" s="205"/>
      <c r="EL146" s="205"/>
      <c r="EM146" s="205"/>
      <c r="EN146" s="205"/>
      <c r="EO146" s="205"/>
      <c r="EP146" s="205"/>
      <c r="EQ146" s="205"/>
      <c r="ER146" s="205"/>
      <c r="ES146" s="205"/>
      <c r="ET146" s="205"/>
      <c r="EU146" s="205"/>
      <c r="EV146" s="205"/>
      <c r="EW146" s="205"/>
      <c r="EX146" s="205"/>
      <c r="EY146" s="205"/>
      <c r="EZ146" s="205"/>
      <c r="FA146" s="205"/>
      <c r="FB146" s="205"/>
      <c r="FC146" s="205"/>
      <c r="FD146" s="205"/>
      <c r="FE146" s="205"/>
      <c r="FF146" s="205"/>
      <c r="FG146" s="205"/>
      <c r="FH146" s="205"/>
      <c r="FI146" s="205"/>
      <c r="FJ146" s="205"/>
      <c r="FK146" s="205"/>
      <c r="FL146" s="205"/>
      <c r="FM146" s="205"/>
      <c r="FN146" s="205"/>
      <c r="FO146" s="205"/>
      <c r="FP146" s="205"/>
      <c r="FQ146" s="205"/>
      <c r="FR146" s="205"/>
      <c r="FS146" s="205"/>
      <c r="FT146" s="205"/>
      <c r="FU146" s="205"/>
      <c r="FV146" s="205"/>
      <c r="FW146" s="205"/>
      <c r="FX146" s="205"/>
      <c r="FY146" s="205"/>
      <c r="FZ146" s="205"/>
      <c r="GA146" s="205"/>
      <c r="GB146" s="205"/>
      <c r="GC146" s="205"/>
      <c r="GD146" s="205"/>
      <c r="GE146" s="205"/>
      <c r="GF146" s="205"/>
      <c r="GG146" s="205"/>
      <c r="GH146" s="205"/>
      <c r="GI146" s="205"/>
      <c r="GJ146" s="205"/>
      <c r="GK146" s="205"/>
      <c r="GL146" s="205"/>
      <c r="GM146" s="205"/>
      <c r="GN146" s="205"/>
      <c r="GO146" s="205"/>
      <c r="GP146" s="205"/>
      <c r="GQ146" s="205"/>
      <c r="GR146" s="205"/>
      <c r="GS146" s="205"/>
      <c r="GT146" s="205"/>
      <c r="GU146" s="205"/>
      <c r="GV146" s="205"/>
      <c r="GW146" s="205"/>
      <c r="GX146" s="205"/>
      <c r="GY146" s="205"/>
      <c r="GZ146" s="205"/>
      <c r="HA146" s="205"/>
      <c r="HB146" s="205"/>
      <c r="HC146" s="205"/>
      <c r="HD146" s="205"/>
      <c r="HE146" s="205"/>
      <c r="HF146" s="205"/>
      <c r="HG146" s="205"/>
      <c r="HH146" s="205"/>
      <c r="HI146" s="205"/>
      <c r="HJ146" s="205"/>
      <c r="HK146" s="205"/>
      <c r="HL146" s="205"/>
      <c r="HM146" s="205"/>
      <c r="HN146" s="205"/>
      <c r="HO146" s="205"/>
      <c r="HP146" s="205"/>
      <c r="HQ146" s="205"/>
      <c r="HR146" s="205"/>
      <c r="HS146" s="205"/>
      <c r="HT146" s="205"/>
      <c r="HU146" s="205"/>
      <c r="HV146" s="205"/>
      <c r="HW146" s="205"/>
      <c r="HX146" s="205"/>
      <c r="HY146" s="205"/>
      <c r="HZ146" s="205"/>
      <c r="IA146" s="205"/>
      <c r="IB146" s="205"/>
      <c r="IC146" s="205"/>
      <c r="ID146" s="205"/>
      <c r="IE146" s="205"/>
      <c r="IF146" s="205"/>
      <c r="IG146" s="205"/>
      <c r="IH146" s="205"/>
      <c r="II146" s="205"/>
      <c r="IJ146" s="205"/>
      <c r="IK146" s="205"/>
      <c r="IL146" s="205"/>
      <c r="IM146" s="205"/>
      <c r="IN146" s="205"/>
      <c r="IO146" s="205"/>
      <c r="IP146" s="205"/>
      <c r="IQ146" s="205"/>
      <c r="IR146" s="205"/>
      <c r="IS146" s="205"/>
      <c r="IT146" s="205"/>
      <c r="IU146" s="205"/>
      <c r="IV146" s="205"/>
    </row>
    <row r="147" spans="1:256" s="234" customFormat="1" ht="12.75">
      <c r="A147" s="209"/>
      <c r="B147" s="210"/>
      <c r="C147" s="210"/>
      <c r="D147" s="210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05"/>
      <c r="BO147" s="205"/>
      <c r="BP147" s="205"/>
      <c r="BQ147" s="205"/>
      <c r="BR147" s="205"/>
      <c r="BS147" s="205"/>
      <c r="BT147" s="205"/>
      <c r="BU147" s="205"/>
      <c r="BV147" s="205"/>
      <c r="BW147" s="205"/>
      <c r="BX147" s="205"/>
      <c r="BY147" s="205"/>
      <c r="BZ147" s="205"/>
      <c r="CA147" s="205"/>
      <c r="CB147" s="205"/>
      <c r="CC147" s="205"/>
      <c r="CD147" s="205"/>
      <c r="CE147" s="205"/>
      <c r="CF147" s="205"/>
      <c r="CG147" s="205"/>
      <c r="CH147" s="205"/>
      <c r="CI147" s="205"/>
      <c r="CJ147" s="205"/>
      <c r="CK147" s="205"/>
      <c r="CL147" s="205"/>
      <c r="CM147" s="205"/>
      <c r="CN147" s="205"/>
      <c r="CO147" s="205"/>
      <c r="CP147" s="205"/>
      <c r="CQ147" s="205"/>
      <c r="CR147" s="205"/>
      <c r="CS147" s="205"/>
      <c r="CT147" s="205"/>
      <c r="CU147" s="205"/>
      <c r="CV147" s="205"/>
      <c r="CW147" s="205"/>
      <c r="CX147" s="205"/>
      <c r="CY147" s="205"/>
      <c r="CZ147" s="205"/>
      <c r="DA147" s="205"/>
      <c r="DB147" s="205"/>
      <c r="DC147" s="205"/>
      <c r="DD147" s="205"/>
      <c r="DE147" s="205"/>
      <c r="DF147" s="205"/>
      <c r="DG147" s="205"/>
      <c r="DH147" s="205"/>
      <c r="DI147" s="205"/>
      <c r="DJ147" s="205"/>
      <c r="DK147" s="205"/>
      <c r="DL147" s="205"/>
      <c r="DM147" s="205"/>
      <c r="DN147" s="205"/>
      <c r="DO147" s="205"/>
      <c r="DP147" s="205"/>
      <c r="DQ147" s="205"/>
      <c r="DR147" s="205"/>
      <c r="DS147" s="205"/>
      <c r="DT147" s="205"/>
      <c r="DU147" s="205"/>
      <c r="DV147" s="205"/>
      <c r="DW147" s="205"/>
      <c r="DX147" s="205"/>
      <c r="DY147" s="205"/>
      <c r="DZ147" s="205"/>
      <c r="EA147" s="205"/>
      <c r="EB147" s="205"/>
      <c r="EC147" s="205"/>
      <c r="ED147" s="205"/>
      <c r="EE147" s="205"/>
      <c r="EF147" s="205"/>
      <c r="EG147" s="205"/>
      <c r="EH147" s="205"/>
      <c r="EI147" s="205"/>
      <c r="EJ147" s="205"/>
      <c r="EK147" s="205"/>
      <c r="EL147" s="205"/>
      <c r="EM147" s="205"/>
      <c r="EN147" s="205"/>
      <c r="EO147" s="205"/>
      <c r="EP147" s="205"/>
      <c r="EQ147" s="205"/>
      <c r="ER147" s="205"/>
      <c r="ES147" s="205"/>
      <c r="ET147" s="205"/>
      <c r="EU147" s="205"/>
      <c r="EV147" s="205"/>
      <c r="EW147" s="205"/>
      <c r="EX147" s="205"/>
      <c r="EY147" s="205"/>
      <c r="EZ147" s="205"/>
      <c r="FA147" s="205"/>
      <c r="FB147" s="205"/>
      <c r="FC147" s="205"/>
      <c r="FD147" s="205"/>
      <c r="FE147" s="205"/>
      <c r="FF147" s="205"/>
      <c r="FG147" s="205"/>
      <c r="FH147" s="205"/>
      <c r="FI147" s="205"/>
      <c r="FJ147" s="205"/>
      <c r="FK147" s="205"/>
      <c r="FL147" s="205"/>
      <c r="FM147" s="205"/>
      <c r="FN147" s="205"/>
      <c r="FO147" s="205"/>
      <c r="FP147" s="205"/>
      <c r="FQ147" s="205"/>
      <c r="FR147" s="205"/>
      <c r="FS147" s="205"/>
      <c r="FT147" s="205"/>
      <c r="FU147" s="205"/>
      <c r="FV147" s="205"/>
      <c r="FW147" s="205"/>
      <c r="FX147" s="205"/>
      <c r="FY147" s="205"/>
      <c r="FZ147" s="205"/>
      <c r="GA147" s="205"/>
      <c r="GB147" s="205"/>
      <c r="GC147" s="205"/>
      <c r="GD147" s="205"/>
      <c r="GE147" s="205"/>
      <c r="GF147" s="205"/>
      <c r="GG147" s="205"/>
      <c r="GH147" s="205"/>
      <c r="GI147" s="205"/>
      <c r="GJ147" s="205"/>
      <c r="GK147" s="205"/>
      <c r="GL147" s="205"/>
      <c r="GM147" s="205"/>
      <c r="GN147" s="205"/>
      <c r="GO147" s="205"/>
      <c r="GP147" s="205"/>
      <c r="GQ147" s="205"/>
      <c r="GR147" s="205"/>
      <c r="GS147" s="205"/>
      <c r="GT147" s="205"/>
      <c r="GU147" s="205"/>
      <c r="GV147" s="205"/>
      <c r="GW147" s="205"/>
      <c r="GX147" s="205"/>
      <c r="GY147" s="205"/>
      <c r="GZ147" s="205"/>
      <c r="HA147" s="205"/>
      <c r="HB147" s="205"/>
      <c r="HC147" s="205"/>
      <c r="HD147" s="205"/>
      <c r="HE147" s="205"/>
      <c r="HF147" s="205"/>
      <c r="HG147" s="205"/>
      <c r="HH147" s="205"/>
      <c r="HI147" s="205"/>
      <c r="HJ147" s="205"/>
      <c r="HK147" s="205"/>
      <c r="HL147" s="205"/>
      <c r="HM147" s="205"/>
      <c r="HN147" s="205"/>
      <c r="HO147" s="205"/>
      <c r="HP147" s="205"/>
      <c r="HQ147" s="205"/>
      <c r="HR147" s="205"/>
      <c r="HS147" s="205"/>
      <c r="HT147" s="205"/>
      <c r="HU147" s="205"/>
      <c r="HV147" s="205"/>
      <c r="HW147" s="205"/>
      <c r="HX147" s="205"/>
      <c r="HY147" s="205"/>
      <c r="HZ147" s="205"/>
      <c r="IA147" s="205"/>
      <c r="IB147" s="205"/>
      <c r="IC147" s="205"/>
      <c r="ID147" s="205"/>
      <c r="IE147" s="205"/>
      <c r="IF147" s="205"/>
      <c r="IG147" s="205"/>
      <c r="IH147" s="205"/>
      <c r="II147" s="205"/>
      <c r="IJ147" s="205"/>
      <c r="IK147" s="205"/>
      <c r="IL147" s="205"/>
      <c r="IM147" s="205"/>
      <c r="IN147" s="205"/>
      <c r="IO147" s="205"/>
      <c r="IP147" s="205"/>
      <c r="IQ147" s="205"/>
      <c r="IR147" s="205"/>
      <c r="IS147" s="205"/>
      <c r="IT147" s="205"/>
      <c r="IU147" s="205"/>
      <c r="IV147" s="205"/>
    </row>
    <row r="148" spans="1:256" s="234" customFormat="1" ht="12.75">
      <c r="A148" s="209"/>
      <c r="B148" s="210"/>
      <c r="C148" s="210"/>
      <c r="D148" s="210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05"/>
      <c r="BO148" s="205"/>
      <c r="BP148" s="205"/>
      <c r="BQ148" s="205"/>
      <c r="BR148" s="205"/>
      <c r="BS148" s="205"/>
      <c r="BT148" s="205"/>
      <c r="BU148" s="205"/>
      <c r="BV148" s="205"/>
      <c r="BW148" s="205"/>
      <c r="BX148" s="205"/>
      <c r="BY148" s="205"/>
      <c r="BZ148" s="205"/>
      <c r="CA148" s="205"/>
      <c r="CB148" s="205"/>
      <c r="CC148" s="205"/>
      <c r="CD148" s="205"/>
      <c r="CE148" s="205"/>
      <c r="CF148" s="205"/>
      <c r="CG148" s="205"/>
      <c r="CH148" s="205"/>
      <c r="CI148" s="205"/>
      <c r="CJ148" s="205"/>
      <c r="CK148" s="205"/>
      <c r="CL148" s="205"/>
      <c r="CM148" s="205"/>
      <c r="CN148" s="205"/>
      <c r="CO148" s="205"/>
      <c r="CP148" s="205"/>
      <c r="CQ148" s="205"/>
      <c r="CR148" s="205"/>
      <c r="CS148" s="205"/>
      <c r="CT148" s="205"/>
      <c r="CU148" s="205"/>
      <c r="CV148" s="205"/>
      <c r="CW148" s="205"/>
      <c r="CX148" s="205"/>
      <c r="CY148" s="205"/>
      <c r="CZ148" s="205"/>
      <c r="DA148" s="205"/>
      <c r="DB148" s="205"/>
      <c r="DC148" s="205"/>
      <c r="DD148" s="205"/>
      <c r="DE148" s="205"/>
      <c r="DF148" s="205"/>
      <c r="DG148" s="205"/>
      <c r="DH148" s="205"/>
      <c r="DI148" s="205"/>
      <c r="DJ148" s="205"/>
      <c r="DK148" s="205"/>
      <c r="DL148" s="205"/>
      <c r="DM148" s="205"/>
      <c r="DN148" s="205"/>
      <c r="DO148" s="205"/>
      <c r="DP148" s="205"/>
      <c r="DQ148" s="205"/>
      <c r="DR148" s="205"/>
      <c r="DS148" s="205"/>
      <c r="DT148" s="205"/>
      <c r="DU148" s="205"/>
      <c r="DV148" s="205"/>
      <c r="DW148" s="205"/>
      <c r="DX148" s="205"/>
      <c r="DY148" s="205"/>
      <c r="DZ148" s="205"/>
      <c r="EA148" s="205"/>
      <c r="EB148" s="205"/>
      <c r="EC148" s="205"/>
      <c r="ED148" s="205"/>
      <c r="EE148" s="205"/>
      <c r="EF148" s="205"/>
      <c r="EG148" s="205"/>
      <c r="EH148" s="205"/>
      <c r="EI148" s="205"/>
      <c r="EJ148" s="205"/>
      <c r="EK148" s="205"/>
      <c r="EL148" s="205"/>
      <c r="EM148" s="205"/>
      <c r="EN148" s="205"/>
      <c r="EO148" s="205"/>
      <c r="EP148" s="205"/>
      <c r="EQ148" s="205"/>
      <c r="ER148" s="205"/>
      <c r="ES148" s="205"/>
      <c r="ET148" s="205"/>
      <c r="EU148" s="205"/>
      <c r="EV148" s="205"/>
      <c r="EW148" s="205"/>
      <c r="EX148" s="205"/>
      <c r="EY148" s="205"/>
      <c r="EZ148" s="205"/>
      <c r="FA148" s="205"/>
      <c r="FB148" s="205"/>
      <c r="FC148" s="205"/>
      <c r="FD148" s="205"/>
      <c r="FE148" s="205"/>
      <c r="FF148" s="205"/>
      <c r="FG148" s="205"/>
      <c r="FH148" s="205"/>
      <c r="FI148" s="205"/>
      <c r="FJ148" s="205"/>
      <c r="FK148" s="205"/>
      <c r="FL148" s="205"/>
      <c r="FM148" s="205"/>
      <c r="FN148" s="205"/>
      <c r="FO148" s="205"/>
      <c r="FP148" s="205"/>
      <c r="FQ148" s="205"/>
      <c r="FR148" s="205"/>
      <c r="FS148" s="205"/>
      <c r="FT148" s="205"/>
      <c r="FU148" s="205"/>
      <c r="FV148" s="205"/>
      <c r="FW148" s="205"/>
      <c r="FX148" s="205"/>
      <c r="FY148" s="205"/>
      <c r="FZ148" s="205"/>
      <c r="GA148" s="205"/>
      <c r="GB148" s="205"/>
      <c r="GC148" s="205"/>
      <c r="GD148" s="205"/>
      <c r="GE148" s="205"/>
      <c r="GF148" s="205"/>
      <c r="GG148" s="205"/>
      <c r="GH148" s="205"/>
      <c r="GI148" s="205"/>
      <c r="GJ148" s="205"/>
      <c r="GK148" s="205"/>
      <c r="GL148" s="205"/>
      <c r="GM148" s="205"/>
      <c r="GN148" s="205"/>
      <c r="GO148" s="205"/>
      <c r="GP148" s="205"/>
      <c r="GQ148" s="205"/>
      <c r="GR148" s="205"/>
      <c r="GS148" s="205"/>
      <c r="GT148" s="205"/>
      <c r="GU148" s="205"/>
      <c r="GV148" s="205"/>
      <c r="GW148" s="205"/>
      <c r="GX148" s="205"/>
      <c r="GY148" s="205"/>
      <c r="GZ148" s="205"/>
      <c r="HA148" s="205"/>
      <c r="HB148" s="205"/>
      <c r="HC148" s="205"/>
      <c r="HD148" s="205"/>
      <c r="HE148" s="205"/>
      <c r="HF148" s="205"/>
      <c r="HG148" s="205"/>
      <c r="HH148" s="205"/>
      <c r="HI148" s="205"/>
      <c r="HJ148" s="205"/>
      <c r="HK148" s="205"/>
      <c r="HL148" s="205"/>
      <c r="HM148" s="205"/>
      <c r="HN148" s="205"/>
      <c r="HO148" s="205"/>
      <c r="HP148" s="205"/>
      <c r="HQ148" s="205"/>
      <c r="HR148" s="205"/>
      <c r="HS148" s="205"/>
      <c r="HT148" s="205"/>
      <c r="HU148" s="205"/>
      <c r="HV148" s="205"/>
      <c r="HW148" s="205"/>
      <c r="HX148" s="205"/>
      <c r="HY148" s="205"/>
      <c r="HZ148" s="205"/>
      <c r="IA148" s="205"/>
      <c r="IB148" s="205"/>
      <c r="IC148" s="205"/>
      <c r="ID148" s="205"/>
      <c r="IE148" s="205"/>
      <c r="IF148" s="205"/>
      <c r="IG148" s="205"/>
      <c r="IH148" s="205"/>
      <c r="II148" s="205"/>
      <c r="IJ148" s="205"/>
      <c r="IK148" s="205"/>
      <c r="IL148" s="205"/>
      <c r="IM148" s="205"/>
      <c r="IN148" s="205"/>
      <c r="IO148" s="205"/>
      <c r="IP148" s="205"/>
      <c r="IQ148" s="205"/>
      <c r="IR148" s="205"/>
      <c r="IS148" s="205"/>
      <c r="IT148" s="205"/>
      <c r="IU148" s="205"/>
      <c r="IV148" s="205"/>
    </row>
    <row r="149" spans="1:256" s="234" customFormat="1" ht="12.75">
      <c r="A149" s="209"/>
      <c r="B149" s="210"/>
      <c r="C149" s="210"/>
      <c r="D149" s="210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05"/>
      <c r="BO149" s="205"/>
      <c r="BP149" s="205"/>
      <c r="BQ149" s="205"/>
      <c r="BR149" s="205"/>
      <c r="BS149" s="205"/>
      <c r="BT149" s="205"/>
      <c r="BU149" s="205"/>
      <c r="BV149" s="205"/>
      <c r="BW149" s="205"/>
      <c r="BX149" s="205"/>
      <c r="BY149" s="205"/>
      <c r="BZ149" s="205"/>
      <c r="CA149" s="205"/>
      <c r="CB149" s="205"/>
      <c r="CC149" s="205"/>
      <c r="CD149" s="205"/>
      <c r="CE149" s="205"/>
      <c r="CF149" s="205"/>
      <c r="CG149" s="205"/>
      <c r="CH149" s="205"/>
      <c r="CI149" s="205"/>
      <c r="CJ149" s="205"/>
      <c r="CK149" s="205"/>
      <c r="CL149" s="205"/>
      <c r="CM149" s="205"/>
      <c r="CN149" s="205"/>
      <c r="CO149" s="205"/>
      <c r="CP149" s="205"/>
      <c r="CQ149" s="205"/>
      <c r="CR149" s="205"/>
      <c r="CS149" s="205"/>
      <c r="CT149" s="205"/>
      <c r="CU149" s="205"/>
      <c r="CV149" s="205"/>
      <c r="CW149" s="205"/>
      <c r="CX149" s="205"/>
      <c r="CY149" s="205"/>
      <c r="CZ149" s="205"/>
      <c r="DA149" s="205"/>
      <c r="DB149" s="205"/>
      <c r="DC149" s="205"/>
      <c r="DD149" s="205"/>
      <c r="DE149" s="205"/>
      <c r="DF149" s="205"/>
      <c r="DG149" s="205"/>
      <c r="DH149" s="205"/>
      <c r="DI149" s="205"/>
      <c r="DJ149" s="205"/>
      <c r="DK149" s="205"/>
      <c r="DL149" s="205"/>
      <c r="DM149" s="205"/>
      <c r="DN149" s="205"/>
      <c r="DO149" s="205"/>
      <c r="DP149" s="205"/>
      <c r="DQ149" s="205"/>
      <c r="DR149" s="205"/>
      <c r="DS149" s="205"/>
      <c r="DT149" s="205"/>
      <c r="DU149" s="205"/>
      <c r="DV149" s="205"/>
      <c r="DW149" s="205"/>
      <c r="DX149" s="205"/>
      <c r="DY149" s="205"/>
      <c r="DZ149" s="205"/>
      <c r="EA149" s="205"/>
      <c r="EB149" s="205"/>
      <c r="EC149" s="205"/>
      <c r="ED149" s="205"/>
      <c r="EE149" s="205"/>
      <c r="EF149" s="205"/>
      <c r="EG149" s="205"/>
      <c r="EH149" s="205"/>
      <c r="EI149" s="205"/>
      <c r="EJ149" s="205"/>
      <c r="EK149" s="205"/>
      <c r="EL149" s="205"/>
      <c r="EM149" s="205"/>
      <c r="EN149" s="205"/>
      <c r="EO149" s="205"/>
      <c r="EP149" s="205"/>
      <c r="EQ149" s="205"/>
      <c r="ER149" s="205"/>
      <c r="ES149" s="205"/>
      <c r="ET149" s="205"/>
      <c r="EU149" s="205"/>
      <c r="EV149" s="205"/>
      <c r="EW149" s="205"/>
      <c r="EX149" s="205"/>
      <c r="EY149" s="205"/>
      <c r="EZ149" s="205"/>
      <c r="FA149" s="205"/>
      <c r="FB149" s="205"/>
      <c r="FC149" s="205"/>
      <c r="FD149" s="205"/>
      <c r="FE149" s="205"/>
      <c r="FF149" s="205"/>
      <c r="FG149" s="205"/>
      <c r="FH149" s="205"/>
      <c r="FI149" s="205"/>
      <c r="FJ149" s="205"/>
      <c r="FK149" s="205"/>
      <c r="FL149" s="205"/>
      <c r="FM149" s="205"/>
      <c r="FN149" s="205"/>
      <c r="FO149" s="205"/>
      <c r="FP149" s="205"/>
      <c r="FQ149" s="205"/>
      <c r="FR149" s="205"/>
      <c r="FS149" s="205"/>
      <c r="FT149" s="205"/>
      <c r="FU149" s="205"/>
      <c r="FV149" s="205"/>
      <c r="FW149" s="205"/>
      <c r="FX149" s="205"/>
      <c r="FY149" s="205"/>
      <c r="FZ149" s="205"/>
      <c r="GA149" s="205"/>
      <c r="GB149" s="205"/>
      <c r="GC149" s="205"/>
      <c r="GD149" s="205"/>
      <c r="GE149" s="205"/>
      <c r="GF149" s="205"/>
      <c r="GG149" s="205"/>
      <c r="GH149" s="205"/>
      <c r="GI149" s="205"/>
      <c r="GJ149" s="205"/>
      <c r="GK149" s="205"/>
      <c r="GL149" s="205"/>
      <c r="GM149" s="205"/>
      <c r="GN149" s="205"/>
      <c r="GO149" s="205"/>
      <c r="GP149" s="205"/>
      <c r="GQ149" s="205"/>
      <c r="GR149" s="205"/>
      <c r="GS149" s="205"/>
      <c r="GT149" s="205"/>
      <c r="GU149" s="205"/>
      <c r="GV149" s="205"/>
      <c r="GW149" s="205"/>
      <c r="GX149" s="205"/>
      <c r="GY149" s="205"/>
      <c r="GZ149" s="205"/>
      <c r="HA149" s="205"/>
      <c r="HB149" s="205"/>
      <c r="HC149" s="205"/>
      <c r="HD149" s="205"/>
      <c r="HE149" s="205"/>
      <c r="HF149" s="205"/>
      <c r="HG149" s="205"/>
      <c r="HH149" s="205"/>
      <c r="HI149" s="205"/>
      <c r="HJ149" s="205"/>
      <c r="HK149" s="205"/>
      <c r="HL149" s="205"/>
      <c r="HM149" s="205"/>
      <c r="HN149" s="205"/>
      <c r="HO149" s="205"/>
      <c r="HP149" s="205"/>
      <c r="HQ149" s="205"/>
      <c r="HR149" s="205"/>
      <c r="HS149" s="205"/>
      <c r="HT149" s="205"/>
      <c r="HU149" s="205"/>
      <c r="HV149" s="205"/>
      <c r="HW149" s="205"/>
      <c r="HX149" s="205"/>
      <c r="HY149" s="205"/>
      <c r="HZ149" s="205"/>
      <c r="IA149" s="205"/>
      <c r="IB149" s="205"/>
      <c r="IC149" s="205"/>
      <c r="ID149" s="205"/>
      <c r="IE149" s="205"/>
      <c r="IF149" s="205"/>
      <c r="IG149" s="205"/>
      <c r="IH149" s="205"/>
      <c r="II149" s="205"/>
      <c r="IJ149" s="205"/>
      <c r="IK149" s="205"/>
      <c r="IL149" s="205"/>
      <c r="IM149" s="205"/>
      <c r="IN149" s="205"/>
      <c r="IO149" s="205"/>
      <c r="IP149" s="205"/>
      <c r="IQ149" s="205"/>
      <c r="IR149" s="205"/>
      <c r="IS149" s="205"/>
      <c r="IT149" s="205"/>
      <c r="IU149" s="205"/>
      <c r="IV149" s="205"/>
    </row>
    <row r="150" spans="1:256" s="234" customFormat="1" ht="12.75">
      <c r="A150" s="209"/>
      <c r="B150" s="210"/>
      <c r="C150" s="210"/>
      <c r="D150" s="210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05"/>
      <c r="BO150" s="205"/>
      <c r="BP150" s="205"/>
      <c r="BQ150" s="205"/>
      <c r="BR150" s="205"/>
      <c r="BS150" s="205"/>
      <c r="BT150" s="205"/>
      <c r="BU150" s="205"/>
      <c r="BV150" s="205"/>
      <c r="BW150" s="205"/>
      <c r="BX150" s="205"/>
      <c r="BY150" s="205"/>
      <c r="BZ150" s="205"/>
      <c r="CA150" s="205"/>
      <c r="CB150" s="205"/>
      <c r="CC150" s="205"/>
      <c r="CD150" s="205"/>
      <c r="CE150" s="205"/>
      <c r="CF150" s="205"/>
      <c r="CG150" s="205"/>
      <c r="CH150" s="205"/>
      <c r="CI150" s="205"/>
      <c r="CJ150" s="205"/>
      <c r="CK150" s="205"/>
      <c r="CL150" s="205"/>
      <c r="CM150" s="205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5"/>
      <c r="CY150" s="205"/>
      <c r="CZ150" s="205"/>
      <c r="DA150" s="205"/>
      <c r="DB150" s="205"/>
      <c r="DC150" s="205"/>
      <c r="DD150" s="205"/>
      <c r="DE150" s="205"/>
      <c r="DF150" s="205"/>
      <c r="DG150" s="205"/>
      <c r="DH150" s="205"/>
      <c r="DI150" s="205"/>
      <c r="DJ150" s="205"/>
      <c r="DK150" s="205"/>
      <c r="DL150" s="205"/>
      <c r="DM150" s="205"/>
      <c r="DN150" s="205"/>
      <c r="DO150" s="205"/>
      <c r="DP150" s="205"/>
      <c r="DQ150" s="205"/>
      <c r="DR150" s="205"/>
      <c r="DS150" s="205"/>
      <c r="DT150" s="205"/>
      <c r="DU150" s="205"/>
      <c r="DV150" s="205"/>
      <c r="DW150" s="205"/>
      <c r="DX150" s="205"/>
      <c r="DY150" s="205"/>
      <c r="DZ150" s="205"/>
      <c r="EA150" s="205"/>
      <c r="EB150" s="205"/>
      <c r="EC150" s="205"/>
      <c r="ED150" s="205"/>
      <c r="EE150" s="205"/>
      <c r="EF150" s="205"/>
      <c r="EG150" s="205"/>
      <c r="EH150" s="205"/>
      <c r="EI150" s="205"/>
      <c r="EJ150" s="205"/>
      <c r="EK150" s="205"/>
      <c r="EL150" s="205"/>
      <c r="EM150" s="205"/>
      <c r="EN150" s="205"/>
      <c r="EO150" s="205"/>
      <c r="EP150" s="205"/>
      <c r="EQ150" s="205"/>
      <c r="ER150" s="205"/>
      <c r="ES150" s="205"/>
      <c r="ET150" s="205"/>
      <c r="EU150" s="205"/>
      <c r="EV150" s="205"/>
      <c r="EW150" s="205"/>
      <c r="EX150" s="205"/>
      <c r="EY150" s="205"/>
      <c r="EZ150" s="205"/>
      <c r="FA150" s="205"/>
      <c r="FB150" s="205"/>
      <c r="FC150" s="205"/>
      <c r="FD150" s="205"/>
      <c r="FE150" s="205"/>
      <c r="FF150" s="205"/>
      <c r="FG150" s="205"/>
      <c r="FH150" s="205"/>
      <c r="FI150" s="205"/>
      <c r="FJ150" s="205"/>
      <c r="FK150" s="205"/>
      <c r="FL150" s="205"/>
      <c r="FM150" s="205"/>
      <c r="FN150" s="205"/>
      <c r="FO150" s="205"/>
      <c r="FP150" s="205"/>
      <c r="FQ150" s="205"/>
      <c r="FR150" s="205"/>
      <c r="FS150" s="205"/>
      <c r="FT150" s="205"/>
      <c r="FU150" s="205"/>
      <c r="FV150" s="205"/>
      <c r="FW150" s="205"/>
      <c r="FX150" s="205"/>
      <c r="FY150" s="205"/>
      <c r="FZ150" s="205"/>
      <c r="GA150" s="205"/>
      <c r="GB150" s="205"/>
      <c r="GC150" s="205"/>
      <c r="GD150" s="205"/>
      <c r="GE150" s="205"/>
      <c r="GF150" s="205"/>
      <c r="GG150" s="205"/>
      <c r="GH150" s="205"/>
      <c r="GI150" s="205"/>
      <c r="GJ150" s="205"/>
      <c r="GK150" s="205"/>
      <c r="GL150" s="205"/>
      <c r="GM150" s="205"/>
      <c r="GN150" s="205"/>
      <c r="GO150" s="205"/>
      <c r="GP150" s="205"/>
      <c r="GQ150" s="205"/>
      <c r="GR150" s="205"/>
      <c r="GS150" s="205"/>
      <c r="GT150" s="205"/>
      <c r="GU150" s="205"/>
      <c r="GV150" s="205"/>
      <c r="GW150" s="205"/>
      <c r="GX150" s="205"/>
      <c r="GY150" s="205"/>
      <c r="GZ150" s="205"/>
      <c r="HA150" s="205"/>
      <c r="HB150" s="205"/>
      <c r="HC150" s="205"/>
      <c r="HD150" s="205"/>
      <c r="HE150" s="205"/>
      <c r="HF150" s="205"/>
      <c r="HG150" s="205"/>
      <c r="HH150" s="205"/>
      <c r="HI150" s="205"/>
      <c r="HJ150" s="205"/>
      <c r="HK150" s="205"/>
      <c r="HL150" s="205"/>
      <c r="HM150" s="205"/>
      <c r="HN150" s="205"/>
      <c r="HO150" s="205"/>
      <c r="HP150" s="205"/>
      <c r="HQ150" s="205"/>
      <c r="HR150" s="205"/>
      <c r="HS150" s="205"/>
      <c r="HT150" s="205"/>
      <c r="HU150" s="205"/>
      <c r="HV150" s="205"/>
      <c r="HW150" s="205"/>
      <c r="HX150" s="205"/>
      <c r="HY150" s="205"/>
      <c r="HZ150" s="205"/>
      <c r="IA150" s="205"/>
      <c r="IB150" s="205"/>
      <c r="IC150" s="205"/>
      <c r="ID150" s="205"/>
      <c r="IE150" s="205"/>
      <c r="IF150" s="205"/>
      <c r="IG150" s="205"/>
      <c r="IH150" s="205"/>
      <c r="II150" s="205"/>
      <c r="IJ150" s="205"/>
      <c r="IK150" s="205"/>
      <c r="IL150" s="205"/>
      <c r="IM150" s="205"/>
      <c r="IN150" s="205"/>
      <c r="IO150" s="205"/>
      <c r="IP150" s="205"/>
      <c r="IQ150" s="205"/>
      <c r="IR150" s="205"/>
      <c r="IS150" s="205"/>
      <c r="IT150" s="205"/>
      <c r="IU150" s="205"/>
      <c r="IV150" s="205"/>
    </row>
    <row r="151" spans="1:256" s="234" customFormat="1" ht="12.75">
      <c r="A151" s="209"/>
      <c r="B151" s="210"/>
      <c r="C151" s="210"/>
      <c r="D151" s="210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05"/>
      <c r="BO151" s="205"/>
      <c r="BP151" s="205"/>
      <c r="BQ151" s="205"/>
      <c r="BR151" s="205"/>
      <c r="BS151" s="205"/>
      <c r="BT151" s="205"/>
      <c r="BU151" s="205"/>
      <c r="BV151" s="205"/>
      <c r="BW151" s="205"/>
      <c r="BX151" s="205"/>
      <c r="BY151" s="205"/>
      <c r="BZ151" s="205"/>
      <c r="CA151" s="205"/>
      <c r="CB151" s="205"/>
      <c r="CC151" s="205"/>
      <c r="CD151" s="205"/>
      <c r="CE151" s="205"/>
      <c r="CF151" s="205"/>
      <c r="CG151" s="205"/>
      <c r="CH151" s="205"/>
      <c r="CI151" s="205"/>
      <c r="CJ151" s="205"/>
      <c r="CK151" s="205"/>
      <c r="CL151" s="205"/>
      <c r="CM151" s="205"/>
      <c r="CN151" s="205"/>
      <c r="CO151" s="205"/>
      <c r="CP151" s="205"/>
      <c r="CQ151" s="205"/>
      <c r="CR151" s="205"/>
      <c r="CS151" s="205"/>
      <c r="CT151" s="205"/>
      <c r="CU151" s="205"/>
      <c r="CV151" s="205"/>
      <c r="CW151" s="205"/>
      <c r="CX151" s="205"/>
      <c r="CY151" s="205"/>
      <c r="CZ151" s="205"/>
      <c r="DA151" s="205"/>
      <c r="DB151" s="205"/>
      <c r="DC151" s="205"/>
      <c r="DD151" s="205"/>
      <c r="DE151" s="205"/>
      <c r="DF151" s="205"/>
      <c r="DG151" s="205"/>
      <c r="DH151" s="205"/>
      <c r="DI151" s="205"/>
      <c r="DJ151" s="205"/>
      <c r="DK151" s="205"/>
      <c r="DL151" s="205"/>
      <c r="DM151" s="205"/>
      <c r="DN151" s="205"/>
      <c r="DO151" s="205"/>
      <c r="DP151" s="205"/>
      <c r="DQ151" s="205"/>
      <c r="DR151" s="205"/>
      <c r="DS151" s="205"/>
      <c r="DT151" s="205"/>
      <c r="DU151" s="205"/>
      <c r="DV151" s="205"/>
      <c r="DW151" s="205"/>
      <c r="DX151" s="205"/>
      <c r="DY151" s="205"/>
      <c r="DZ151" s="205"/>
      <c r="EA151" s="205"/>
      <c r="EB151" s="205"/>
      <c r="EC151" s="205"/>
      <c r="ED151" s="205"/>
      <c r="EE151" s="205"/>
      <c r="EF151" s="205"/>
      <c r="EG151" s="205"/>
      <c r="EH151" s="205"/>
      <c r="EI151" s="205"/>
      <c r="EJ151" s="205"/>
      <c r="EK151" s="205"/>
      <c r="EL151" s="205"/>
      <c r="EM151" s="205"/>
      <c r="EN151" s="205"/>
      <c r="EO151" s="205"/>
      <c r="EP151" s="205"/>
      <c r="EQ151" s="205"/>
      <c r="ER151" s="205"/>
      <c r="ES151" s="205"/>
      <c r="ET151" s="205"/>
      <c r="EU151" s="205"/>
      <c r="EV151" s="205"/>
      <c r="EW151" s="205"/>
      <c r="EX151" s="205"/>
      <c r="EY151" s="205"/>
      <c r="EZ151" s="205"/>
      <c r="FA151" s="205"/>
      <c r="FB151" s="205"/>
      <c r="FC151" s="205"/>
      <c r="FD151" s="205"/>
      <c r="FE151" s="205"/>
      <c r="FF151" s="205"/>
      <c r="FG151" s="205"/>
      <c r="FH151" s="205"/>
      <c r="FI151" s="205"/>
      <c r="FJ151" s="205"/>
      <c r="FK151" s="205"/>
      <c r="FL151" s="205"/>
      <c r="FM151" s="205"/>
      <c r="FN151" s="205"/>
      <c r="FO151" s="205"/>
      <c r="FP151" s="205"/>
      <c r="FQ151" s="205"/>
      <c r="FR151" s="205"/>
      <c r="FS151" s="205"/>
      <c r="FT151" s="205"/>
      <c r="FU151" s="205"/>
      <c r="FV151" s="205"/>
      <c r="FW151" s="205"/>
      <c r="FX151" s="205"/>
      <c r="FY151" s="205"/>
      <c r="FZ151" s="205"/>
      <c r="GA151" s="205"/>
      <c r="GB151" s="205"/>
      <c r="GC151" s="205"/>
      <c r="GD151" s="205"/>
      <c r="GE151" s="205"/>
      <c r="GF151" s="205"/>
      <c r="GG151" s="205"/>
      <c r="GH151" s="205"/>
      <c r="GI151" s="205"/>
      <c r="GJ151" s="205"/>
      <c r="GK151" s="205"/>
      <c r="GL151" s="205"/>
      <c r="GM151" s="205"/>
      <c r="GN151" s="205"/>
      <c r="GO151" s="205"/>
      <c r="GP151" s="205"/>
      <c r="GQ151" s="205"/>
      <c r="GR151" s="205"/>
      <c r="GS151" s="205"/>
      <c r="GT151" s="205"/>
      <c r="GU151" s="205"/>
      <c r="GV151" s="205"/>
      <c r="GW151" s="205"/>
      <c r="GX151" s="205"/>
      <c r="GY151" s="205"/>
      <c r="GZ151" s="205"/>
      <c r="HA151" s="205"/>
      <c r="HB151" s="205"/>
      <c r="HC151" s="205"/>
      <c r="HD151" s="205"/>
      <c r="HE151" s="205"/>
      <c r="HF151" s="205"/>
      <c r="HG151" s="205"/>
      <c r="HH151" s="205"/>
      <c r="HI151" s="205"/>
      <c r="HJ151" s="205"/>
      <c r="HK151" s="205"/>
      <c r="HL151" s="205"/>
      <c r="HM151" s="205"/>
      <c r="HN151" s="205"/>
      <c r="HO151" s="205"/>
      <c r="HP151" s="205"/>
      <c r="HQ151" s="205"/>
      <c r="HR151" s="205"/>
      <c r="HS151" s="205"/>
      <c r="HT151" s="205"/>
      <c r="HU151" s="205"/>
      <c r="HV151" s="205"/>
      <c r="HW151" s="205"/>
      <c r="HX151" s="205"/>
      <c r="HY151" s="205"/>
      <c r="HZ151" s="205"/>
      <c r="IA151" s="205"/>
      <c r="IB151" s="205"/>
      <c r="IC151" s="205"/>
      <c r="ID151" s="205"/>
      <c r="IE151" s="205"/>
      <c r="IF151" s="205"/>
      <c r="IG151" s="205"/>
      <c r="IH151" s="205"/>
      <c r="II151" s="205"/>
      <c r="IJ151" s="205"/>
      <c r="IK151" s="205"/>
      <c r="IL151" s="205"/>
      <c r="IM151" s="205"/>
      <c r="IN151" s="205"/>
      <c r="IO151" s="205"/>
      <c r="IP151" s="205"/>
      <c r="IQ151" s="205"/>
      <c r="IR151" s="205"/>
      <c r="IS151" s="205"/>
      <c r="IT151" s="205"/>
      <c r="IU151" s="205"/>
      <c r="IV151" s="205"/>
    </row>
    <row r="152" spans="1:256" s="234" customFormat="1" ht="12.75">
      <c r="A152" s="209"/>
      <c r="B152" s="210"/>
      <c r="C152" s="210"/>
      <c r="D152" s="210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05"/>
      <c r="BO152" s="205"/>
      <c r="BP152" s="205"/>
      <c r="BQ152" s="205"/>
      <c r="BR152" s="205"/>
      <c r="BS152" s="205"/>
      <c r="BT152" s="205"/>
      <c r="BU152" s="205"/>
      <c r="BV152" s="205"/>
      <c r="BW152" s="205"/>
      <c r="BX152" s="205"/>
      <c r="BY152" s="205"/>
      <c r="BZ152" s="205"/>
      <c r="CA152" s="205"/>
      <c r="CB152" s="205"/>
      <c r="CC152" s="205"/>
      <c r="CD152" s="205"/>
      <c r="CE152" s="205"/>
      <c r="CF152" s="205"/>
      <c r="CG152" s="205"/>
      <c r="CH152" s="205"/>
      <c r="CI152" s="205"/>
      <c r="CJ152" s="205"/>
      <c r="CK152" s="205"/>
      <c r="CL152" s="205"/>
      <c r="CM152" s="205"/>
      <c r="CN152" s="205"/>
      <c r="CO152" s="205"/>
      <c r="CP152" s="205"/>
      <c r="CQ152" s="205"/>
      <c r="CR152" s="205"/>
      <c r="CS152" s="205"/>
      <c r="CT152" s="205"/>
      <c r="CU152" s="205"/>
      <c r="CV152" s="205"/>
      <c r="CW152" s="205"/>
      <c r="CX152" s="205"/>
      <c r="CY152" s="205"/>
      <c r="CZ152" s="205"/>
      <c r="DA152" s="205"/>
      <c r="DB152" s="205"/>
      <c r="DC152" s="205"/>
      <c r="DD152" s="205"/>
      <c r="DE152" s="205"/>
      <c r="DF152" s="205"/>
      <c r="DG152" s="205"/>
      <c r="DH152" s="205"/>
      <c r="DI152" s="205"/>
      <c r="DJ152" s="205"/>
      <c r="DK152" s="205"/>
      <c r="DL152" s="205"/>
      <c r="DM152" s="205"/>
      <c r="DN152" s="205"/>
      <c r="DO152" s="205"/>
      <c r="DP152" s="205"/>
      <c r="DQ152" s="205"/>
      <c r="DR152" s="205"/>
      <c r="DS152" s="205"/>
      <c r="DT152" s="205"/>
      <c r="DU152" s="205"/>
      <c r="DV152" s="205"/>
      <c r="DW152" s="205"/>
      <c r="DX152" s="205"/>
      <c r="DY152" s="205"/>
      <c r="DZ152" s="205"/>
      <c r="EA152" s="205"/>
      <c r="EB152" s="205"/>
      <c r="EC152" s="205"/>
      <c r="ED152" s="205"/>
      <c r="EE152" s="205"/>
      <c r="EF152" s="205"/>
      <c r="EG152" s="205"/>
      <c r="EH152" s="205"/>
      <c r="EI152" s="205"/>
      <c r="EJ152" s="205"/>
      <c r="EK152" s="205"/>
      <c r="EL152" s="205"/>
      <c r="EM152" s="205"/>
      <c r="EN152" s="205"/>
      <c r="EO152" s="205"/>
      <c r="EP152" s="205"/>
      <c r="EQ152" s="205"/>
      <c r="ER152" s="205"/>
      <c r="ES152" s="205"/>
      <c r="ET152" s="205"/>
      <c r="EU152" s="205"/>
      <c r="EV152" s="205"/>
      <c r="EW152" s="205"/>
      <c r="EX152" s="205"/>
      <c r="EY152" s="205"/>
      <c r="EZ152" s="205"/>
      <c r="FA152" s="205"/>
      <c r="FB152" s="205"/>
      <c r="FC152" s="205"/>
      <c r="FD152" s="205"/>
      <c r="FE152" s="205"/>
      <c r="FF152" s="205"/>
      <c r="FG152" s="205"/>
      <c r="FH152" s="205"/>
      <c r="FI152" s="205"/>
      <c r="FJ152" s="205"/>
      <c r="FK152" s="205"/>
      <c r="FL152" s="205"/>
      <c r="FM152" s="205"/>
      <c r="FN152" s="205"/>
      <c r="FO152" s="205"/>
      <c r="FP152" s="205"/>
      <c r="FQ152" s="205"/>
      <c r="FR152" s="205"/>
      <c r="FS152" s="205"/>
      <c r="FT152" s="205"/>
      <c r="FU152" s="205"/>
      <c r="FV152" s="205"/>
      <c r="FW152" s="205"/>
      <c r="FX152" s="205"/>
      <c r="FY152" s="205"/>
      <c r="FZ152" s="205"/>
      <c r="GA152" s="205"/>
      <c r="GB152" s="205"/>
      <c r="GC152" s="205"/>
      <c r="GD152" s="205"/>
      <c r="GE152" s="205"/>
      <c r="GF152" s="205"/>
      <c r="GG152" s="205"/>
      <c r="GH152" s="205"/>
      <c r="GI152" s="205"/>
      <c r="GJ152" s="205"/>
      <c r="GK152" s="205"/>
      <c r="GL152" s="205"/>
      <c r="GM152" s="205"/>
      <c r="GN152" s="205"/>
      <c r="GO152" s="205"/>
      <c r="GP152" s="205"/>
      <c r="GQ152" s="205"/>
      <c r="GR152" s="205"/>
      <c r="GS152" s="205"/>
      <c r="GT152" s="205"/>
      <c r="GU152" s="205"/>
      <c r="GV152" s="205"/>
      <c r="GW152" s="205"/>
      <c r="GX152" s="205"/>
      <c r="GY152" s="205"/>
      <c r="GZ152" s="205"/>
      <c r="HA152" s="205"/>
      <c r="HB152" s="205"/>
      <c r="HC152" s="205"/>
      <c r="HD152" s="205"/>
      <c r="HE152" s="205"/>
      <c r="HF152" s="205"/>
      <c r="HG152" s="205"/>
      <c r="HH152" s="205"/>
      <c r="HI152" s="205"/>
      <c r="HJ152" s="205"/>
      <c r="HK152" s="205"/>
      <c r="HL152" s="205"/>
      <c r="HM152" s="205"/>
      <c r="HN152" s="205"/>
      <c r="HO152" s="205"/>
      <c r="HP152" s="205"/>
      <c r="HQ152" s="205"/>
      <c r="HR152" s="205"/>
      <c r="HS152" s="205"/>
      <c r="HT152" s="205"/>
      <c r="HU152" s="205"/>
      <c r="HV152" s="205"/>
      <c r="HW152" s="205"/>
      <c r="HX152" s="205"/>
      <c r="HY152" s="205"/>
      <c r="HZ152" s="205"/>
      <c r="IA152" s="205"/>
      <c r="IB152" s="205"/>
      <c r="IC152" s="205"/>
      <c r="ID152" s="205"/>
      <c r="IE152" s="205"/>
      <c r="IF152" s="205"/>
      <c r="IG152" s="205"/>
      <c r="IH152" s="205"/>
      <c r="II152" s="205"/>
      <c r="IJ152" s="205"/>
      <c r="IK152" s="205"/>
      <c r="IL152" s="205"/>
      <c r="IM152" s="205"/>
      <c r="IN152" s="205"/>
      <c r="IO152" s="205"/>
      <c r="IP152" s="205"/>
      <c r="IQ152" s="205"/>
      <c r="IR152" s="205"/>
      <c r="IS152" s="205"/>
      <c r="IT152" s="205"/>
      <c r="IU152" s="205"/>
      <c r="IV152" s="205"/>
    </row>
    <row r="153" spans="1:256" s="234" customFormat="1" ht="12.75">
      <c r="A153" s="209"/>
      <c r="B153" s="210"/>
      <c r="C153" s="210"/>
      <c r="D153" s="210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05"/>
      <c r="BO153" s="205"/>
      <c r="BP153" s="205"/>
      <c r="BQ153" s="205"/>
      <c r="BR153" s="205"/>
      <c r="BS153" s="205"/>
      <c r="BT153" s="205"/>
      <c r="BU153" s="205"/>
      <c r="BV153" s="205"/>
      <c r="BW153" s="205"/>
      <c r="BX153" s="205"/>
      <c r="BY153" s="205"/>
      <c r="BZ153" s="205"/>
      <c r="CA153" s="205"/>
      <c r="CB153" s="205"/>
      <c r="CC153" s="205"/>
      <c r="CD153" s="205"/>
      <c r="CE153" s="205"/>
      <c r="CF153" s="205"/>
      <c r="CG153" s="205"/>
      <c r="CH153" s="205"/>
      <c r="CI153" s="205"/>
      <c r="CJ153" s="205"/>
      <c r="CK153" s="205"/>
      <c r="CL153" s="205"/>
      <c r="CM153" s="205"/>
      <c r="CN153" s="205"/>
      <c r="CO153" s="205"/>
      <c r="CP153" s="205"/>
      <c r="CQ153" s="205"/>
      <c r="CR153" s="205"/>
      <c r="CS153" s="205"/>
      <c r="CT153" s="205"/>
      <c r="CU153" s="205"/>
      <c r="CV153" s="205"/>
      <c r="CW153" s="205"/>
      <c r="CX153" s="205"/>
      <c r="CY153" s="205"/>
      <c r="CZ153" s="205"/>
      <c r="DA153" s="205"/>
      <c r="DB153" s="205"/>
      <c r="DC153" s="205"/>
      <c r="DD153" s="205"/>
      <c r="DE153" s="205"/>
      <c r="DF153" s="205"/>
      <c r="DG153" s="205"/>
      <c r="DH153" s="205"/>
      <c r="DI153" s="205"/>
      <c r="DJ153" s="205"/>
      <c r="DK153" s="205"/>
      <c r="DL153" s="205"/>
      <c r="DM153" s="205"/>
      <c r="DN153" s="205"/>
      <c r="DO153" s="205"/>
      <c r="DP153" s="205"/>
      <c r="DQ153" s="205"/>
      <c r="DR153" s="205"/>
      <c r="DS153" s="205"/>
      <c r="DT153" s="205"/>
      <c r="DU153" s="205"/>
      <c r="DV153" s="205"/>
      <c r="DW153" s="205"/>
      <c r="DX153" s="205"/>
      <c r="DY153" s="205"/>
      <c r="DZ153" s="205"/>
      <c r="EA153" s="205"/>
      <c r="EB153" s="205"/>
      <c r="EC153" s="205"/>
      <c r="ED153" s="205"/>
      <c r="EE153" s="205"/>
      <c r="EF153" s="205"/>
      <c r="EG153" s="205"/>
      <c r="EH153" s="205"/>
      <c r="EI153" s="205"/>
      <c r="EJ153" s="205"/>
      <c r="EK153" s="205"/>
      <c r="EL153" s="205"/>
      <c r="EM153" s="205"/>
      <c r="EN153" s="205"/>
      <c r="EO153" s="205"/>
      <c r="EP153" s="205"/>
      <c r="EQ153" s="205"/>
      <c r="ER153" s="205"/>
      <c r="ES153" s="205"/>
      <c r="ET153" s="205"/>
      <c r="EU153" s="205"/>
      <c r="EV153" s="205"/>
      <c r="EW153" s="205"/>
      <c r="EX153" s="205"/>
      <c r="EY153" s="205"/>
      <c r="EZ153" s="205"/>
      <c r="FA153" s="205"/>
      <c r="FB153" s="205"/>
      <c r="FC153" s="205"/>
      <c r="FD153" s="205"/>
      <c r="FE153" s="205"/>
      <c r="FF153" s="205"/>
      <c r="FG153" s="205"/>
      <c r="FH153" s="205"/>
      <c r="FI153" s="205"/>
      <c r="FJ153" s="205"/>
      <c r="FK153" s="205"/>
      <c r="FL153" s="205"/>
      <c r="FM153" s="205"/>
      <c r="FN153" s="205"/>
      <c r="FO153" s="205"/>
      <c r="FP153" s="205"/>
      <c r="FQ153" s="205"/>
      <c r="FR153" s="205"/>
      <c r="FS153" s="205"/>
      <c r="FT153" s="205"/>
      <c r="FU153" s="205"/>
      <c r="FV153" s="205"/>
      <c r="FW153" s="205"/>
      <c r="FX153" s="205"/>
      <c r="FY153" s="205"/>
      <c r="FZ153" s="205"/>
      <c r="GA153" s="205"/>
      <c r="GB153" s="205"/>
      <c r="GC153" s="205"/>
      <c r="GD153" s="205"/>
      <c r="GE153" s="205"/>
      <c r="GF153" s="205"/>
      <c r="GG153" s="205"/>
      <c r="GH153" s="205"/>
      <c r="GI153" s="205"/>
      <c r="GJ153" s="205"/>
      <c r="GK153" s="205"/>
      <c r="GL153" s="205"/>
      <c r="GM153" s="205"/>
      <c r="GN153" s="205"/>
      <c r="GO153" s="205"/>
      <c r="GP153" s="205"/>
      <c r="GQ153" s="205"/>
      <c r="GR153" s="205"/>
      <c r="GS153" s="205"/>
      <c r="GT153" s="205"/>
      <c r="GU153" s="205"/>
      <c r="GV153" s="205"/>
      <c r="GW153" s="205"/>
      <c r="GX153" s="205"/>
      <c r="GY153" s="205"/>
      <c r="GZ153" s="205"/>
      <c r="HA153" s="205"/>
      <c r="HB153" s="205"/>
      <c r="HC153" s="205"/>
      <c r="HD153" s="205"/>
      <c r="HE153" s="205"/>
      <c r="HF153" s="205"/>
      <c r="HG153" s="205"/>
      <c r="HH153" s="205"/>
      <c r="HI153" s="205"/>
      <c r="HJ153" s="205"/>
      <c r="HK153" s="205"/>
      <c r="HL153" s="205"/>
      <c r="HM153" s="205"/>
      <c r="HN153" s="205"/>
      <c r="HO153" s="205"/>
      <c r="HP153" s="205"/>
      <c r="HQ153" s="205"/>
      <c r="HR153" s="205"/>
      <c r="HS153" s="205"/>
      <c r="HT153" s="205"/>
      <c r="HU153" s="205"/>
      <c r="HV153" s="205"/>
      <c r="HW153" s="205"/>
      <c r="HX153" s="205"/>
      <c r="HY153" s="205"/>
      <c r="HZ153" s="205"/>
      <c r="IA153" s="205"/>
      <c r="IB153" s="205"/>
      <c r="IC153" s="205"/>
      <c r="ID153" s="205"/>
      <c r="IE153" s="205"/>
      <c r="IF153" s="205"/>
      <c r="IG153" s="205"/>
      <c r="IH153" s="205"/>
      <c r="II153" s="205"/>
      <c r="IJ153" s="205"/>
      <c r="IK153" s="205"/>
      <c r="IL153" s="205"/>
      <c r="IM153" s="205"/>
      <c r="IN153" s="205"/>
      <c r="IO153" s="205"/>
      <c r="IP153" s="205"/>
      <c r="IQ153" s="205"/>
      <c r="IR153" s="205"/>
      <c r="IS153" s="205"/>
      <c r="IT153" s="205"/>
      <c r="IU153" s="205"/>
      <c r="IV153" s="205"/>
    </row>
    <row r="154" spans="1:256" s="234" customFormat="1" ht="12.75">
      <c r="A154" s="209"/>
      <c r="B154" s="210"/>
      <c r="C154" s="210"/>
      <c r="D154" s="210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05"/>
      <c r="BO154" s="205"/>
      <c r="BP154" s="205"/>
      <c r="BQ154" s="205"/>
      <c r="BR154" s="205"/>
      <c r="BS154" s="205"/>
      <c r="BT154" s="205"/>
      <c r="BU154" s="205"/>
      <c r="BV154" s="205"/>
      <c r="BW154" s="205"/>
      <c r="BX154" s="205"/>
      <c r="BY154" s="205"/>
      <c r="BZ154" s="205"/>
      <c r="CA154" s="205"/>
      <c r="CB154" s="205"/>
      <c r="CC154" s="205"/>
      <c r="CD154" s="205"/>
      <c r="CE154" s="205"/>
      <c r="CF154" s="205"/>
      <c r="CG154" s="205"/>
      <c r="CH154" s="205"/>
      <c r="CI154" s="205"/>
      <c r="CJ154" s="205"/>
      <c r="CK154" s="205"/>
      <c r="CL154" s="205"/>
      <c r="CM154" s="205"/>
      <c r="CN154" s="205"/>
      <c r="CO154" s="205"/>
      <c r="CP154" s="205"/>
      <c r="CQ154" s="205"/>
      <c r="CR154" s="205"/>
      <c r="CS154" s="205"/>
      <c r="CT154" s="205"/>
      <c r="CU154" s="205"/>
      <c r="CV154" s="205"/>
      <c r="CW154" s="205"/>
      <c r="CX154" s="205"/>
      <c r="CY154" s="205"/>
      <c r="CZ154" s="205"/>
      <c r="DA154" s="205"/>
      <c r="DB154" s="205"/>
      <c r="DC154" s="205"/>
      <c r="DD154" s="205"/>
      <c r="DE154" s="205"/>
      <c r="DF154" s="205"/>
      <c r="DG154" s="205"/>
      <c r="DH154" s="205"/>
      <c r="DI154" s="205"/>
      <c r="DJ154" s="205"/>
      <c r="DK154" s="205"/>
      <c r="DL154" s="205"/>
      <c r="DM154" s="205"/>
      <c r="DN154" s="205"/>
      <c r="DO154" s="205"/>
      <c r="DP154" s="205"/>
      <c r="DQ154" s="205"/>
      <c r="DR154" s="205"/>
      <c r="DS154" s="205"/>
      <c r="DT154" s="205"/>
      <c r="DU154" s="205"/>
      <c r="DV154" s="205"/>
      <c r="DW154" s="205"/>
      <c r="DX154" s="205"/>
      <c r="DY154" s="205"/>
      <c r="DZ154" s="205"/>
      <c r="EA154" s="205"/>
      <c r="EB154" s="205"/>
      <c r="EC154" s="205"/>
      <c r="ED154" s="205"/>
      <c r="EE154" s="205"/>
      <c r="EF154" s="205"/>
      <c r="EG154" s="205"/>
      <c r="EH154" s="205"/>
      <c r="EI154" s="205"/>
      <c r="EJ154" s="205"/>
      <c r="EK154" s="205"/>
      <c r="EL154" s="205"/>
      <c r="EM154" s="205"/>
      <c r="EN154" s="205"/>
      <c r="EO154" s="205"/>
      <c r="EP154" s="205"/>
      <c r="EQ154" s="205"/>
      <c r="ER154" s="205"/>
      <c r="ES154" s="205"/>
      <c r="ET154" s="205"/>
      <c r="EU154" s="205"/>
      <c r="EV154" s="205"/>
      <c r="EW154" s="205"/>
      <c r="EX154" s="205"/>
      <c r="EY154" s="205"/>
      <c r="EZ154" s="205"/>
      <c r="FA154" s="205"/>
      <c r="FB154" s="205"/>
      <c r="FC154" s="205"/>
      <c r="FD154" s="205"/>
      <c r="FE154" s="205"/>
      <c r="FF154" s="205"/>
      <c r="FG154" s="205"/>
      <c r="FH154" s="205"/>
      <c r="FI154" s="205"/>
      <c r="FJ154" s="205"/>
      <c r="FK154" s="205"/>
      <c r="FL154" s="205"/>
      <c r="FM154" s="205"/>
      <c r="FN154" s="205"/>
      <c r="FO154" s="205"/>
      <c r="FP154" s="205"/>
      <c r="FQ154" s="205"/>
      <c r="FR154" s="205"/>
      <c r="FS154" s="205"/>
      <c r="FT154" s="205"/>
      <c r="FU154" s="205"/>
      <c r="FV154" s="205"/>
      <c r="FW154" s="205"/>
      <c r="FX154" s="205"/>
      <c r="FY154" s="205"/>
      <c r="FZ154" s="205"/>
      <c r="GA154" s="205"/>
      <c r="GB154" s="205"/>
      <c r="GC154" s="205"/>
      <c r="GD154" s="205"/>
      <c r="GE154" s="205"/>
      <c r="GF154" s="205"/>
      <c r="GG154" s="205"/>
      <c r="GH154" s="205"/>
      <c r="GI154" s="205"/>
      <c r="GJ154" s="205"/>
      <c r="GK154" s="205"/>
      <c r="GL154" s="205"/>
      <c r="GM154" s="205"/>
      <c r="GN154" s="205"/>
      <c r="GO154" s="205"/>
      <c r="GP154" s="205"/>
      <c r="GQ154" s="205"/>
      <c r="GR154" s="205"/>
      <c r="GS154" s="205"/>
      <c r="GT154" s="205"/>
      <c r="GU154" s="205"/>
      <c r="GV154" s="205"/>
      <c r="GW154" s="205"/>
      <c r="GX154" s="205"/>
      <c r="GY154" s="205"/>
      <c r="GZ154" s="205"/>
      <c r="HA154" s="205"/>
      <c r="HB154" s="205"/>
      <c r="HC154" s="205"/>
      <c r="HD154" s="205"/>
      <c r="HE154" s="205"/>
      <c r="HF154" s="205"/>
      <c r="HG154" s="205"/>
      <c r="HH154" s="205"/>
      <c r="HI154" s="205"/>
      <c r="HJ154" s="205"/>
      <c r="HK154" s="205"/>
      <c r="HL154" s="205"/>
      <c r="HM154" s="205"/>
      <c r="HN154" s="205"/>
      <c r="HO154" s="205"/>
      <c r="HP154" s="205"/>
      <c r="HQ154" s="205"/>
      <c r="HR154" s="205"/>
      <c r="HS154" s="205"/>
      <c r="HT154" s="205"/>
      <c r="HU154" s="205"/>
      <c r="HV154" s="205"/>
      <c r="HW154" s="205"/>
      <c r="HX154" s="205"/>
      <c r="HY154" s="205"/>
      <c r="HZ154" s="205"/>
      <c r="IA154" s="205"/>
      <c r="IB154" s="205"/>
      <c r="IC154" s="205"/>
      <c r="ID154" s="205"/>
      <c r="IE154" s="205"/>
      <c r="IF154" s="205"/>
      <c r="IG154" s="205"/>
      <c r="IH154" s="205"/>
      <c r="II154" s="205"/>
      <c r="IJ154" s="205"/>
      <c r="IK154" s="205"/>
      <c r="IL154" s="205"/>
      <c r="IM154" s="205"/>
      <c r="IN154" s="205"/>
      <c r="IO154" s="205"/>
      <c r="IP154" s="205"/>
      <c r="IQ154" s="205"/>
      <c r="IR154" s="205"/>
      <c r="IS154" s="205"/>
      <c r="IT154" s="205"/>
      <c r="IU154" s="205"/>
      <c r="IV154" s="205"/>
    </row>
    <row r="155" spans="1:256" s="234" customFormat="1" ht="12.75">
      <c r="A155" s="209"/>
      <c r="B155" s="210"/>
      <c r="C155" s="210"/>
      <c r="D155" s="210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05"/>
      <c r="BO155" s="205"/>
      <c r="BP155" s="205"/>
      <c r="BQ155" s="205"/>
      <c r="BR155" s="205"/>
      <c r="BS155" s="205"/>
      <c r="BT155" s="205"/>
      <c r="BU155" s="205"/>
      <c r="BV155" s="205"/>
      <c r="BW155" s="205"/>
      <c r="BX155" s="205"/>
      <c r="BY155" s="205"/>
      <c r="BZ155" s="205"/>
      <c r="CA155" s="205"/>
      <c r="CB155" s="205"/>
      <c r="CC155" s="205"/>
      <c r="CD155" s="205"/>
      <c r="CE155" s="205"/>
      <c r="CF155" s="205"/>
      <c r="CG155" s="205"/>
      <c r="CH155" s="205"/>
      <c r="CI155" s="205"/>
      <c r="CJ155" s="205"/>
      <c r="CK155" s="205"/>
      <c r="CL155" s="205"/>
      <c r="CM155" s="205"/>
      <c r="CN155" s="205"/>
      <c r="CO155" s="205"/>
      <c r="CP155" s="205"/>
      <c r="CQ155" s="205"/>
      <c r="CR155" s="205"/>
      <c r="CS155" s="205"/>
      <c r="CT155" s="205"/>
      <c r="CU155" s="205"/>
      <c r="CV155" s="205"/>
      <c r="CW155" s="205"/>
      <c r="CX155" s="205"/>
      <c r="CY155" s="205"/>
      <c r="CZ155" s="205"/>
      <c r="DA155" s="205"/>
      <c r="DB155" s="205"/>
      <c r="DC155" s="205"/>
      <c r="DD155" s="205"/>
      <c r="DE155" s="205"/>
      <c r="DF155" s="205"/>
      <c r="DG155" s="205"/>
      <c r="DH155" s="205"/>
      <c r="DI155" s="205"/>
      <c r="DJ155" s="205"/>
      <c r="DK155" s="205"/>
      <c r="DL155" s="205"/>
      <c r="DM155" s="205"/>
      <c r="DN155" s="205"/>
      <c r="DO155" s="205"/>
      <c r="DP155" s="205"/>
      <c r="DQ155" s="205"/>
      <c r="DR155" s="205"/>
      <c r="DS155" s="205"/>
      <c r="DT155" s="205"/>
      <c r="DU155" s="205"/>
      <c r="DV155" s="205"/>
      <c r="DW155" s="205"/>
      <c r="DX155" s="205"/>
      <c r="DY155" s="205"/>
      <c r="DZ155" s="205"/>
      <c r="EA155" s="205"/>
      <c r="EB155" s="205"/>
      <c r="EC155" s="205"/>
      <c r="ED155" s="205"/>
      <c r="EE155" s="205"/>
      <c r="EF155" s="205"/>
      <c r="EG155" s="205"/>
      <c r="EH155" s="205"/>
      <c r="EI155" s="205"/>
      <c r="EJ155" s="205"/>
      <c r="EK155" s="205"/>
      <c r="EL155" s="205"/>
      <c r="EM155" s="205"/>
      <c r="EN155" s="205"/>
      <c r="EO155" s="205"/>
      <c r="EP155" s="205"/>
      <c r="EQ155" s="205"/>
      <c r="ER155" s="205"/>
      <c r="ES155" s="205"/>
      <c r="ET155" s="205"/>
      <c r="EU155" s="205"/>
      <c r="EV155" s="205"/>
      <c r="EW155" s="205"/>
      <c r="EX155" s="205"/>
      <c r="EY155" s="205"/>
      <c r="EZ155" s="205"/>
      <c r="FA155" s="205"/>
      <c r="FB155" s="205"/>
      <c r="FC155" s="205"/>
      <c r="FD155" s="205"/>
      <c r="FE155" s="205"/>
      <c r="FF155" s="205"/>
      <c r="FG155" s="205"/>
      <c r="FH155" s="205"/>
      <c r="FI155" s="205"/>
      <c r="FJ155" s="205"/>
      <c r="FK155" s="205"/>
      <c r="FL155" s="205"/>
      <c r="FM155" s="205"/>
      <c r="FN155" s="205"/>
      <c r="FO155" s="205"/>
      <c r="FP155" s="205"/>
      <c r="FQ155" s="205"/>
      <c r="FR155" s="205"/>
      <c r="FS155" s="205"/>
      <c r="FT155" s="205"/>
      <c r="FU155" s="205"/>
      <c r="FV155" s="205"/>
      <c r="FW155" s="205"/>
      <c r="FX155" s="205"/>
      <c r="FY155" s="205"/>
      <c r="FZ155" s="205"/>
      <c r="GA155" s="205"/>
      <c r="GB155" s="205"/>
      <c r="GC155" s="205"/>
      <c r="GD155" s="205"/>
      <c r="GE155" s="205"/>
      <c r="GF155" s="205"/>
      <c r="GG155" s="205"/>
      <c r="GH155" s="205"/>
      <c r="GI155" s="205"/>
      <c r="GJ155" s="205"/>
      <c r="GK155" s="205"/>
      <c r="GL155" s="205"/>
      <c r="GM155" s="205"/>
      <c r="GN155" s="205"/>
      <c r="GO155" s="205"/>
      <c r="GP155" s="205"/>
      <c r="GQ155" s="205"/>
      <c r="GR155" s="205"/>
      <c r="GS155" s="205"/>
      <c r="GT155" s="205"/>
      <c r="GU155" s="205"/>
      <c r="GV155" s="205"/>
      <c r="GW155" s="205"/>
      <c r="GX155" s="205"/>
      <c r="GY155" s="205"/>
      <c r="GZ155" s="205"/>
      <c r="HA155" s="205"/>
      <c r="HB155" s="205"/>
      <c r="HC155" s="205"/>
      <c r="HD155" s="205"/>
      <c r="HE155" s="205"/>
      <c r="HF155" s="205"/>
      <c r="HG155" s="205"/>
      <c r="HH155" s="205"/>
      <c r="HI155" s="205"/>
      <c r="HJ155" s="205"/>
      <c r="HK155" s="205"/>
      <c r="HL155" s="205"/>
      <c r="HM155" s="205"/>
      <c r="HN155" s="205"/>
      <c r="HO155" s="205"/>
      <c r="HP155" s="205"/>
      <c r="HQ155" s="205"/>
      <c r="HR155" s="205"/>
      <c r="HS155" s="205"/>
      <c r="HT155" s="205"/>
      <c r="HU155" s="205"/>
      <c r="HV155" s="205"/>
      <c r="HW155" s="205"/>
      <c r="HX155" s="205"/>
      <c r="HY155" s="205"/>
      <c r="HZ155" s="205"/>
      <c r="IA155" s="205"/>
      <c r="IB155" s="205"/>
      <c r="IC155" s="205"/>
      <c r="ID155" s="205"/>
      <c r="IE155" s="205"/>
      <c r="IF155" s="205"/>
      <c r="IG155" s="205"/>
      <c r="IH155" s="205"/>
      <c r="II155" s="205"/>
      <c r="IJ155" s="205"/>
      <c r="IK155" s="205"/>
      <c r="IL155" s="205"/>
      <c r="IM155" s="205"/>
      <c r="IN155" s="205"/>
      <c r="IO155" s="205"/>
      <c r="IP155" s="205"/>
      <c r="IQ155" s="205"/>
      <c r="IR155" s="205"/>
      <c r="IS155" s="205"/>
      <c r="IT155" s="205"/>
      <c r="IU155" s="205"/>
      <c r="IV155" s="205"/>
    </row>
    <row r="156" spans="1:256" s="234" customFormat="1" ht="12.75">
      <c r="A156" s="209"/>
      <c r="B156" s="210"/>
      <c r="C156" s="210"/>
      <c r="D156" s="210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05"/>
      <c r="BO156" s="205"/>
      <c r="BP156" s="205"/>
      <c r="BQ156" s="205"/>
      <c r="BR156" s="205"/>
      <c r="BS156" s="205"/>
      <c r="BT156" s="205"/>
      <c r="BU156" s="205"/>
      <c r="BV156" s="205"/>
      <c r="BW156" s="205"/>
      <c r="BX156" s="205"/>
      <c r="BY156" s="205"/>
      <c r="BZ156" s="205"/>
      <c r="CA156" s="205"/>
      <c r="CB156" s="205"/>
      <c r="CC156" s="205"/>
      <c r="CD156" s="205"/>
      <c r="CE156" s="205"/>
      <c r="CF156" s="205"/>
      <c r="CG156" s="205"/>
      <c r="CH156" s="205"/>
      <c r="CI156" s="205"/>
      <c r="CJ156" s="205"/>
      <c r="CK156" s="205"/>
      <c r="CL156" s="205"/>
      <c r="CM156" s="205"/>
      <c r="CN156" s="205"/>
      <c r="CO156" s="205"/>
      <c r="CP156" s="205"/>
      <c r="CQ156" s="205"/>
      <c r="CR156" s="205"/>
      <c r="CS156" s="205"/>
      <c r="CT156" s="205"/>
      <c r="CU156" s="205"/>
      <c r="CV156" s="205"/>
      <c r="CW156" s="205"/>
      <c r="CX156" s="205"/>
      <c r="CY156" s="205"/>
      <c r="CZ156" s="205"/>
      <c r="DA156" s="205"/>
      <c r="DB156" s="205"/>
      <c r="DC156" s="205"/>
      <c r="DD156" s="205"/>
      <c r="DE156" s="205"/>
      <c r="DF156" s="205"/>
      <c r="DG156" s="205"/>
      <c r="DH156" s="205"/>
      <c r="DI156" s="205"/>
      <c r="DJ156" s="205"/>
      <c r="DK156" s="205"/>
      <c r="DL156" s="205"/>
      <c r="DM156" s="205"/>
      <c r="DN156" s="205"/>
      <c r="DO156" s="205"/>
      <c r="DP156" s="205"/>
      <c r="DQ156" s="205"/>
      <c r="DR156" s="205"/>
      <c r="DS156" s="205"/>
      <c r="DT156" s="205"/>
      <c r="DU156" s="205"/>
      <c r="DV156" s="205"/>
      <c r="DW156" s="205"/>
      <c r="DX156" s="205"/>
      <c r="DY156" s="205"/>
      <c r="DZ156" s="205"/>
      <c r="EA156" s="205"/>
      <c r="EB156" s="205"/>
      <c r="EC156" s="205"/>
      <c r="ED156" s="205"/>
      <c r="EE156" s="205"/>
      <c r="EF156" s="205"/>
      <c r="EG156" s="205"/>
      <c r="EH156" s="205"/>
      <c r="EI156" s="205"/>
      <c r="EJ156" s="205"/>
      <c r="EK156" s="205"/>
      <c r="EL156" s="205"/>
      <c r="EM156" s="205"/>
      <c r="EN156" s="205"/>
      <c r="EO156" s="205"/>
      <c r="EP156" s="205"/>
      <c r="EQ156" s="205"/>
      <c r="ER156" s="205"/>
      <c r="ES156" s="205"/>
      <c r="ET156" s="205"/>
      <c r="EU156" s="205"/>
      <c r="EV156" s="205"/>
      <c r="EW156" s="205"/>
      <c r="EX156" s="205"/>
      <c r="EY156" s="205"/>
      <c r="EZ156" s="205"/>
      <c r="FA156" s="205"/>
      <c r="FB156" s="205"/>
      <c r="FC156" s="205"/>
      <c r="FD156" s="205"/>
      <c r="FE156" s="205"/>
      <c r="FF156" s="205"/>
      <c r="FG156" s="205"/>
      <c r="FH156" s="205"/>
      <c r="FI156" s="205"/>
      <c r="FJ156" s="205"/>
      <c r="FK156" s="205"/>
      <c r="FL156" s="205"/>
      <c r="FM156" s="205"/>
      <c r="FN156" s="205"/>
      <c r="FO156" s="205"/>
      <c r="FP156" s="205"/>
      <c r="FQ156" s="205"/>
      <c r="FR156" s="205"/>
      <c r="FS156" s="205"/>
      <c r="FT156" s="205"/>
      <c r="FU156" s="205"/>
      <c r="FV156" s="205"/>
      <c r="FW156" s="205"/>
      <c r="FX156" s="205"/>
      <c r="FY156" s="205"/>
      <c r="FZ156" s="205"/>
      <c r="GA156" s="205"/>
      <c r="GB156" s="205"/>
      <c r="GC156" s="205"/>
      <c r="GD156" s="205"/>
      <c r="GE156" s="205"/>
      <c r="GF156" s="205"/>
      <c r="GG156" s="205"/>
      <c r="GH156" s="205"/>
      <c r="GI156" s="205"/>
      <c r="GJ156" s="205"/>
      <c r="GK156" s="205"/>
      <c r="GL156" s="205"/>
      <c r="GM156" s="205"/>
      <c r="GN156" s="205"/>
      <c r="GO156" s="205"/>
      <c r="GP156" s="205"/>
      <c r="GQ156" s="205"/>
      <c r="GR156" s="205"/>
      <c r="GS156" s="205"/>
      <c r="GT156" s="205"/>
      <c r="GU156" s="205"/>
      <c r="GV156" s="205"/>
      <c r="GW156" s="205"/>
      <c r="GX156" s="205"/>
      <c r="GY156" s="205"/>
      <c r="GZ156" s="205"/>
      <c r="HA156" s="205"/>
      <c r="HB156" s="205"/>
      <c r="HC156" s="205"/>
      <c r="HD156" s="205"/>
      <c r="HE156" s="205"/>
      <c r="HF156" s="205"/>
      <c r="HG156" s="205"/>
      <c r="HH156" s="205"/>
      <c r="HI156" s="205"/>
      <c r="HJ156" s="205"/>
      <c r="HK156" s="205"/>
      <c r="HL156" s="205"/>
      <c r="HM156" s="205"/>
      <c r="HN156" s="205"/>
      <c r="HO156" s="205"/>
      <c r="HP156" s="205"/>
      <c r="HQ156" s="205"/>
      <c r="HR156" s="205"/>
      <c r="HS156" s="205"/>
      <c r="HT156" s="205"/>
      <c r="HU156" s="205"/>
      <c r="HV156" s="205"/>
      <c r="HW156" s="205"/>
      <c r="HX156" s="205"/>
      <c r="HY156" s="205"/>
      <c r="HZ156" s="205"/>
      <c r="IA156" s="205"/>
      <c r="IB156" s="205"/>
      <c r="IC156" s="205"/>
      <c r="ID156" s="205"/>
      <c r="IE156" s="205"/>
      <c r="IF156" s="205"/>
      <c r="IG156" s="205"/>
      <c r="IH156" s="205"/>
      <c r="II156" s="205"/>
      <c r="IJ156" s="205"/>
      <c r="IK156" s="205"/>
      <c r="IL156" s="205"/>
      <c r="IM156" s="205"/>
      <c r="IN156" s="205"/>
      <c r="IO156" s="205"/>
      <c r="IP156" s="205"/>
      <c r="IQ156" s="205"/>
      <c r="IR156" s="205"/>
      <c r="IS156" s="205"/>
      <c r="IT156" s="205"/>
      <c r="IU156" s="205"/>
      <c r="IV156" s="205"/>
    </row>
    <row r="157" spans="1:256" s="234" customFormat="1" ht="12.75">
      <c r="A157" s="209"/>
      <c r="B157" s="210"/>
      <c r="C157" s="210"/>
      <c r="D157" s="210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05"/>
      <c r="BO157" s="205"/>
      <c r="BP157" s="205"/>
      <c r="BQ157" s="205"/>
      <c r="BR157" s="205"/>
      <c r="BS157" s="205"/>
      <c r="BT157" s="205"/>
      <c r="BU157" s="205"/>
      <c r="BV157" s="205"/>
      <c r="BW157" s="205"/>
      <c r="BX157" s="205"/>
      <c r="BY157" s="205"/>
      <c r="BZ157" s="205"/>
      <c r="CA157" s="205"/>
      <c r="CB157" s="205"/>
      <c r="CC157" s="205"/>
      <c r="CD157" s="205"/>
      <c r="CE157" s="205"/>
      <c r="CF157" s="205"/>
      <c r="CG157" s="205"/>
      <c r="CH157" s="205"/>
      <c r="CI157" s="205"/>
      <c r="CJ157" s="205"/>
      <c r="CK157" s="205"/>
      <c r="CL157" s="205"/>
      <c r="CM157" s="205"/>
      <c r="CN157" s="205"/>
      <c r="CO157" s="205"/>
      <c r="CP157" s="205"/>
      <c r="CQ157" s="205"/>
      <c r="CR157" s="205"/>
      <c r="CS157" s="205"/>
      <c r="CT157" s="205"/>
      <c r="CU157" s="205"/>
      <c r="CV157" s="205"/>
      <c r="CW157" s="205"/>
      <c r="CX157" s="205"/>
      <c r="CY157" s="205"/>
      <c r="CZ157" s="205"/>
      <c r="DA157" s="205"/>
      <c r="DB157" s="205"/>
      <c r="DC157" s="205"/>
      <c r="DD157" s="205"/>
      <c r="DE157" s="205"/>
      <c r="DF157" s="205"/>
      <c r="DG157" s="205"/>
      <c r="DH157" s="205"/>
      <c r="DI157" s="205"/>
      <c r="DJ157" s="205"/>
      <c r="DK157" s="205"/>
      <c r="DL157" s="205"/>
      <c r="DM157" s="205"/>
      <c r="DN157" s="205"/>
      <c r="DO157" s="205"/>
      <c r="DP157" s="205"/>
      <c r="DQ157" s="205"/>
      <c r="DR157" s="205"/>
      <c r="DS157" s="205"/>
      <c r="DT157" s="205"/>
      <c r="DU157" s="205"/>
      <c r="DV157" s="205"/>
      <c r="DW157" s="205"/>
      <c r="DX157" s="205"/>
      <c r="DY157" s="205"/>
      <c r="DZ157" s="205"/>
      <c r="EA157" s="205"/>
      <c r="EB157" s="205"/>
      <c r="EC157" s="205"/>
      <c r="ED157" s="205"/>
      <c r="EE157" s="205"/>
      <c r="EF157" s="205"/>
      <c r="EG157" s="205"/>
      <c r="EH157" s="205"/>
      <c r="EI157" s="205"/>
      <c r="EJ157" s="205"/>
      <c r="EK157" s="205"/>
      <c r="EL157" s="205"/>
      <c r="EM157" s="205"/>
      <c r="EN157" s="205"/>
      <c r="EO157" s="205"/>
      <c r="EP157" s="205"/>
      <c r="EQ157" s="205"/>
      <c r="ER157" s="205"/>
      <c r="ES157" s="205"/>
      <c r="ET157" s="205"/>
      <c r="EU157" s="205"/>
      <c r="EV157" s="205"/>
      <c r="EW157" s="205"/>
      <c r="EX157" s="205"/>
      <c r="EY157" s="205"/>
      <c r="EZ157" s="205"/>
      <c r="FA157" s="205"/>
      <c r="FB157" s="205"/>
      <c r="FC157" s="205"/>
      <c r="FD157" s="205"/>
      <c r="FE157" s="205"/>
      <c r="FF157" s="205"/>
      <c r="FG157" s="205"/>
      <c r="FH157" s="205"/>
      <c r="FI157" s="205"/>
      <c r="FJ157" s="205"/>
      <c r="FK157" s="205"/>
      <c r="FL157" s="205"/>
      <c r="FM157" s="205"/>
      <c r="FN157" s="205"/>
      <c r="FO157" s="205"/>
      <c r="FP157" s="205"/>
      <c r="FQ157" s="205"/>
      <c r="FR157" s="205"/>
      <c r="FS157" s="205"/>
      <c r="FT157" s="205"/>
      <c r="FU157" s="205"/>
      <c r="FV157" s="205"/>
      <c r="FW157" s="205"/>
      <c r="FX157" s="205"/>
      <c r="FY157" s="205"/>
      <c r="FZ157" s="205"/>
      <c r="GA157" s="205"/>
      <c r="GB157" s="205"/>
      <c r="GC157" s="205"/>
      <c r="GD157" s="205"/>
      <c r="GE157" s="205"/>
      <c r="GF157" s="205"/>
      <c r="GG157" s="205"/>
      <c r="GH157" s="205"/>
      <c r="GI157" s="205"/>
      <c r="GJ157" s="205"/>
      <c r="GK157" s="205"/>
      <c r="GL157" s="205"/>
      <c r="GM157" s="205"/>
      <c r="GN157" s="205"/>
      <c r="GO157" s="205"/>
      <c r="GP157" s="205"/>
      <c r="GQ157" s="205"/>
      <c r="GR157" s="205"/>
      <c r="GS157" s="205"/>
      <c r="GT157" s="205"/>
      <c r="GU157" s="205"/>
      <c r="GV157" s="205"/>
      <c r="GW157" s="205"/>
      <c r="GX157" s="205"/>
      <c r="GY157" s="205"/>
      <c r="GZ157" s="205"/>
      <c r="HA157" s="205"/>
      <c r="HB157" s="205"/>
      <c r="HC157" s="205"/>
      <c r="HD157" s="205"/>
      <c r="HE157" s="205"/>
      <c r="HF157" s="205"/>
      <c r="HG157" s="205"/>
      <c r="HH157" s="205"/>
      <c r="HI157" s="205"/>
      <c r="HJ157" s="205"/>
      <c r="HK157" s="205"/>
      <c r="HL157" s="205"/>
      <c r="HM157" s="205"/>
      <c r="HN157" s="205"/>
      <c r="HO157" s="205"/>
      <c r="HP157" s="205"/>
      <c r="HQ157" s="205"/>
      <c r="HR157" s="205"/>
      <c r="HS157" s="205"/>
      <c r="HT157" s="205"/>
      <c r="HU157" s="205"/>
      <c r="HV157" s="205"/>
      <c r="HW157" s="205"/>
      <c r="HX157" s="205"/>
      <c r="HY157" s="205"/>
      <c r="HZ157" s="205"/>
      <c r="IA157" s="205"/>
      <c r="IB157" s="205"/>
      <c r="IC157" s="205"/>
      <c r="ID157" s="205"/>
      <c r="IE157" s="205"/>
      <c r="IF157" s="205"/>
      <c r="IG157" s="205"/>
      <c r="IH157" s="205"/>
      <c r="II157" s="205"/>
      <c r="IJ157" s="205"/>
      <c r="IK157" s="205"/>
      <c r="IL157" s="205"/>
      <c r="IM157" s="205"/>
      <c r="IN157" s="205"/>
      <c r="IO157" s="205"/>
      <c r="IP157" s="205"/>
      <c r="IQ157" s="205"/>
      <c r="IR157" s="205"/>
      <c r="IS157" s="205"/>
      <c r="IT157" s="205"/>
      <c r="IU157" s="205"/>
      <c r="IV157" s="205"/>
    </row>
    <row r="158" spans="1:256" s="234" customFormat="1" ht="12.75">
      <c r="A158" s="209"/>
      <c r="B158" s="210"/>
      <c r="C158" s="210"/>
      <c r="D158" s="210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05"/>
      <c r="BO158" s="205"/>
      <c r="BP158" s="205"/>
      <c r="BQ158" s="205"/>
      <c r="BR158" s="205"/>
      <c r="BS158" s="205"/>
      <c r="BT158" s="205"/>
      <c r="BU158" s="205"/>
      <c r="BV158" s="205"/>
      <c r="BW158" s="205"/>
      <c r="BX158" s="205"/>
      <c r="BY158" s="205"/>
      <c r="BZ158" s="205"/>
      <c r="CA158" s="205"/>
      <c r="CB158" s="205"/>
      <c r="CC158" s="205"/>
      <c r="CD158" s="205"/>
      <c r="CE158" s="205"/>
      <c r="CF158" s="205"/>
      <c r="CG158" s="205"/>
      <c r="CH158" s="205"/>
      <c r="CI158" s="205"/>
      <c r="CJ158" s="205"/>
      <c r="CK158" s="205"/>
      <c r="CL158" s="205"/>
      <c r="CM158" s="205"/>
      <c r="CN158" s="205"/>
      <c r="CO158" s="205"/>
      <c r="CP158" s="205"/>
      <c r="CQ158" s="205"/>
      <c r="CR158" s="205"/>
      <c r="CS158" s="205"/>
      <c r="CT158" s="205"/>
      <c r="CU158" s="205"/>
      <c r="CV158" s="205"/>
      <c r="CW158" s="205"/>
      <c r="CX158" s="205"/>
      <c r="CY158" s="205"/>
      <c r="CZ158" s="205"/>
      <c r="DA158" s="205"/>
      <c r="DB158" s="205"/>
      <c r="DC158" s="205"/>
      <c r="DD158" s="205"/>
      <c r="DE158" s="205"/>
      <c r="DF158" s="205"/>
      <c r="DG158" s="205"/>
      <c r="DH158" s="205"/>
      <c r="DI158" s="205"/>
      <c r="DJ158" s="205"/>
      <c r="DK158" s="205"/>
      <c r="DL158" s="205"/>
      <c r="DM158" s="205"/>
      <c r="DN158" s="205"/>
      <c r="DO158" s="205"/>
      <c r="DP158" s="205"/>
      <c r="DQ158" s="205"/>
      <c r="DR158" s="205"/>
      <c r="DS158" s="205"/>
      <c r="DT158" s="205"/>
      <c r="DU158" s="205"/>
      <c r="DV158" s="205"/>
      <c r="DW158" s="205"/>
      <c r="DX158" s="205"/>
      <c r="DY158" s="205"/>
      <c r="DZ158" s="205"/>
      <c r="EA158" s="205"/>
      <c r="EB158" s="205"/>
      <c r="EC158" s="205"/>
      <c r="ED158" s="205"/>
      <c r="EE158" s="205"/>
      <c r="EF158" s="205"/>
      <c r="EG158" s="205"/>
      <c r="EH158" s="205"/>
      <c r="EI158" s="205"/>
      <c r="EJ158" s="205"/>
      <c r="EK158" s="205"/>
      <c r="EL158" s="205"/>
      <c r="EM158" s="205"/>
      <c r="EN158" s="205"/>
      <c r="EO158" s="205"/>
      <c r="EP158" s="205"/>
      <c r="EQ158" s="205"/>
      <c r="ER158" s="205"/>
      <c r="ES158" s="205"/>
      <c r="ET158" s="205"/>
      <c r="EU158" s="205"/>
      <c r="EV158" s="205"/>
      <c r="EW158" s="205"/>
      <c r="EX158" s="205"/>
      <c r="EY158" s="205"/>
      <c r="EZ158" s="205"/>
      <c r="FA158" s="205"/>
      <c r="FB158" s="205"/>
      <c r="FC158" s="205"/>
      <c r="FD158" s="205"/>
      <c r="FE158" s="205"/>
      <c r="FF158" s="205"/>
      <c r="FG158" s="205"/>
      <c r="FH158" s="205"/>
      <c r="FI158" s="205"/>
      <c r="FJ158" s="205"/>
      <c r="FK158" s="205"/>
      <c r="FL158" s="205"/>
      <c r="FM158" s="205"/>
      <c r="FN158" s="205"/>
      <c r="FO158" s="205"/>
      <c r="FP158" s="205"/>
      <c r="FQ158" s="205"/>
      <c r="FR158" s="205"/>
      <c r="FS158" s="205"/>
      <c r="FT158" s="205"/>
      <c r="FU158" s="205"/>
      <c r="FV158" s="205"/>
      <c r="FW158" s="205"/>
      <c r="FX158" s="205"/>
      <c r="FY158" s="205"/>
      <c r="FZ158" s="205"/>
      <c r="GA158" s="205"/>
      <c r="GB158" s="205"/>
      <c r="GC158" s="205"/>
      <c r="GD158" s="205"/>
      <c r="GE158" s="205"/>
      <c r="GF158" s="205"/>
      <c r="GG158" s="205"/>
      <c r="GH158" s="205"/>
      <c r="GI158" s="205"/>
      <c r="GJ158" s="205"/>
      <c r="GK158" s="205"/>
      <c r="GL158" s="205"/>
      <c r="GM158" s="205"/>
      <c r="GN158" s="205"/>
      <c r="GO158" s="205"/>
      <c r="GP158" s="205"/>
      <c r="GQ158" s="205"/>
      <c r="GR158" s="205"/>
      <c r="GS158" s="205"/>
      <c r="GT158" s="205"/>
      <c r="GU158" s="205"/>
      <c r="GV158" s="205"/>
      <c r="GW158" s="205"/>
      <c r="GX158" s="205"/>
      <c r="GY158" s="205"/>
      <c r="GZ158" s="205"/>
      <c r="HA158" s="205"/>
      <c r="HB158" s="205"/>
      <c r="HC158" s="205"/>
      <c r="HD158" s="205"/>
      <c r="HE158" s="205"/>
      <c r="HF158" s="205"/>
      <c r="HG158" s="205"/>
      <c r="HH158" s="205"/>
      <c r="HI158" s="205"/>
      <c r="HJ158" s="205"/>
      <c r="HK158" s="205"/>
      <c r="HL158" s="205"/>
      <c r="HM158" s="205"/>
      <c r="HN158" s="205"/>
      <c r="HO158" s="205"/>
      <c r="HP158" s="205"/>
      <c r="HQ158" s="205"/>
      <c r="HR158" s="205"/>
      <c r="HS158" s="205"/>
      <c r="HT158" s="205"/>
      <c r="HU158" s="205"/>
      <c r="HV158" s="205"/>
      <c r="HW158" s="205"/>
      <c r="HX158" s="205"/>
      <c r="HY158" s="205"/>
      <c r="HZ158" s="205"/>
      <c r="IA158" s="205"/>
      <c r="IB158" s="205"/>
      <c r="IC158" s="205"/>
      <c r="ID158" s="205"/>
      <c r="IE158" s="205"/>
      <c r="IF158" s="205"/>
      <c r="IG158" s="205"/>
      <c r="IH158" s="205"/>
      <c r="II158" s="205"/>
      <c r="IJ158" s="205"/>
      <c r="IK158" s="205"/>
      <c r="IL158" s="205"/>
      <c r="IM158" s="205"/>
      <c r="IN158" s="205"/>
      <c r="IO158" s="205"/>
      <c r="IP158" s="205"/>
      <c r="IQ158" s="205"/>
      <c r="IR158" s="205"/>
      <c r="IS158" s="205"/>
      <c r="IT158" s="205"/>
      <c r="IU158" s="205"/>
      <c r="IV158" s="205"/>
    </row>
    <row r="159" spans="1:256" s="234" customFormat="1" ht="12.75">
      <c r="A159" s="209"/>
      <c r="B159" s="210"/>
      <c r="C159" s="210"/>
      <c r="D159" s="210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05"/>
      <c r="BO159" s="205"/>
      <c r="BP159" s="205"/>
      <c r="BQ159" s="205"/>
      <c r="BR159" s="205"/>
      <c r="BS159" s="205"/>
      <c r="BT159" s="205"/>
      <c r="BU159" s="205"/>
      <c r="BV159" s="205"/>
      <c r="BW159" s="205"/>
      <c r="BX159" s="205"/>
      <c r="BY159" s="205"/>
      <c r="BZ159" s="205"/>
      <c r="CA159" s="205"/>
      <c r="CB159" s="205"/>
      <c r="CC159" s="205"/>
      <c r="CD159" s="205"/>
      <c r="CE159" s="205"/>
      <c r="CF159" s="205"/>
      <c r="CG159" s="205"/>
      <c r="CH159" s="205"/>
      <c r="CI159" s="205"/>
      <c r="CJ159" s="205"/>
      <c r="CK159" s="205"/>
      <c r="CL159" s="205"/>
      <c r="CM159" s="205"/>
      <c r="CN159" s="205"/>
      <c r="CO159" s="205"/>
      <c r="CP159" s="205"/>
      <c r="CQ159" s="205"/>
      <c r="CR159" s="205"/>
      <c r="CS159" s="205"/>
      <c r="CT159" s="205"/>
      <c r="CU159" s="205"/>
      <c r="CV159" s="205"/>
      <c r="CW159" s="205"/>
      <c r="CX159" s="205"/>
      <c r="CY159" s="205"/>
      <c r="CZ159" s="205"/>
      <c r="DA159" s="205"/>
      <c r="DB159" s="205"/>
      <c r="DC159" s="205"/>
      <c r="DD159" s="205"/>
      <c r="DE159" s="205"/>
      <c r="DF159" s="205"/>
      <c r="DG159" s="205"/>
      <c r="DH159" s="205"/>
      <c r="DI159" s="205"/>
      <c r="DJ159" s="205"/>
      <c r="DK159" s="205"/>
      <c r="DL159" s="205"/>
      <c r="DM159" s="205"/>
      <c r="DN159" s="205"/>
      <c r="DO159" s="205"/>
      <c r="DP159" s="205"/>
      <c r="DQ159" s="205"/>
      <c r="DR159" s="205"/>
      <c r="DS159" s="205"/>
      <c r="DT159" s="205"/>
      <c r="DU159" s="205"/>
      <c r="DV159" s="205"/>
      <c r="DW159" s="205"/>
      <c r="DX159" s="205"/>
      <c r="DY159" s="205"/>
      <c r="DZ159" s="205"/>
      <c r="EA159" s="205"/>
      <c r="EB159" s="205"/>
      <c r="EC159" s="205"/>
      <c r="ED159" s="205"/>
      <c r="EE159" s="205"/>
      <c r="EF159" s="205"/>
      <c r="EG159" s="205"/>
      <c r="EH159" s="205"/>
      <c r="EI159" s="205"/>
      <c r="EJ159" s="205"/>
      <c r="EK159" s="205"/>
      <c r="EL159" s="205"/>
      <c r="EM159" s="205"/>
      <c r="EN159" s="205"/>
      <c r="EO159" s="205"/>
      <c r="EP159" s="205"/>
      <c r="EQ159" s="205"/>
      <c r="ER159" s="205"/>
      <c r="ES159" s="205"/>
      <c r="ET159" s="205"/>
      <c r="EU159" s="205"/>
      <c r="EV159" s="205"/>
      <c r="EW159" s="205"/>
      <c r="EX159" s="205"/>
      <c r="EY159" s="205"/>
      <c r="EZ159" s="205"/>
      <c r="FA159" s="205"/>
      <c r="FB159" s="205"/>
      <c r="FC159" s="205"/>
      <c r="FD159" s="205"/>
      <c r="FE159" s="205"/>
      <c r="FF159" s="205"/>
      <c r="FG159" s="205"/>
      <c r="FH159" s="205"/>
      <c r="FI159" s="205"/>
      <c r="FJ159" s="205"/>
      <c r="FK159" s="205"/>
      <c r="FL159" s="205"/>
      <c r="FM159" s="205"/>
      <c r="FN159" s="205"/>
      <c r="FO159" s="205"/>
      <c r="FP159" s="205"/>
      <c r="FQ159" s="205"/>
      <c r="FR159" s="205"/>
      <c r="FS159" s="205"/>
      <c r="FT159" s="205"/>
      <c r="FU159" s="205"/>
      <c r="FV159" s="205"/>
      <c r="FW159" s="205"/>
      <c r="FX159" s="205"/>
      <c r="FY159" s="205"/>
      <c r="FZ159" s="205"/>
      <c r="GA159" s="205"/>
      <c r="GB159" s="205"/>
      <c r="GC159" s="205"/>
      <c r="GD159" s="205"/>
      <c r="GE159" s="205"/>
      <c r="GF159" s="205"/>
      <c r="GG159" s="205"/>
      <c r="GH159" s="205"/>
      <c r="GI159" s="205"/>
      <c r="GJ159" s="205"/>
      <c r="GK159" s="205"/>
      <c r="GL159" s="205"/>
      <c r="GM159" s="205"/>
      <c r="GN159" s="205"/>
      <c r="GO159" s="205"/>
      <c r="GP159" s="205"/>
      <c r="GQ159" s="205"/>
      <c r="GR159" s="205"/>
      <c r="GS159" s="205"/>
      <c r="GT159" s="205"/>
      <c r="GU159" s="205"/>
      <c r="GV159" s="205"/>
      <c r="GW159" s="205"/>
      <c r="GX159" s="205"/>
      <c r="GY159" s="205"/>
      <c r="GZ159" s="205"/>
      <c r="HA159" s="205"/>
      <c r="HB159" s="205"/>
      <c r="HC159" s="205"/>
      <c r="HD159" s="205"/>
      <c r="HE159" s="205"/>
      <c r="HF159" s="205"/>
      <c r="HG159" s="205"/>
      <c r="HH159" s="205"/>
      <c r="HI159" s="205"/>
      <c r="HJ159" s="205"/>
      <c r="HK159" s="205"/>
      <c r="HL159" s="205"/>
      <c r="HM159" s="205"/>
      <c r="HN159" s="205"/>
      <c r="HO159" s="205"/>
      <c r="HP159" s="205"/>
      <c r="HQ159" s="205"/>
      <c r="HR159" s="205"/>
      <c r="HS159" s="205"/>
      <c r="HT159" s="205"/>
      <c r="HU159" s="205"/>
      <c r="HV159" s="205"/>
      <c r="HW159" s="205"/>
      <c r="HX159" s="205"/>
      <c r="HY159" s="205"/>
      <c r="HZ159" s="205"/>
      <c r="IA159" s="205"/>
      <c r="IB159" s="205"/>
      <c r="IC159" s="205"/>
      <c r="ID159" s="205"/>
      <c r="IE159" s="205"/>
      <c r="IF159" s="205"/>
      <c r="IG159" s="205"/>
      <c r="IH159" s="205"/>
      <c r="II159" s="205"/>
      <c r="IJ159" s="205"/>
      <c r="IK159" s="205"/>
      <c r="IL159" s="205"/>
      <c r="IM159" s="205"/>
      <c r="IN159" s="205"/>
      <c r="IO159" s="205"/>
      <c r="IP159" s="205"/>
      <c r="IQ159" s="205"/>
      <c r="IR159" s="205"/>
      <c r="IS159" s="205"/>
      <c r="IT159" s="205"/>
      <c r="IU159" s="205"/>
      <c r="IV159" s="205"/>
    </row>
    <row r="160" spans="1:256" s="234" customFormat="1" ht="12.75">
      <c r="A160" s="209"/>
      <c r="B160" s="210"/>
      <c r="C160" s="210"/>
      <c r="D160" s="210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5"/>
      <c r="BQ160" s="205"/>
      <c r="BR160" s="205"/>
      <c r="BS160" s="205"/>
      <c r="BT160" s="205"/>
      <c r="BU160" s="205"/>
      <c r="BV160" s="205"/>
      <c r="BW160" s="205"/>
      <c r="BX160" s="205"/>
      <c r="BY160" s="205"/>
      <c r="BZ160" s="205"/>
      <c r="CA160" s="205"/>
      <c r="CB160" s="205"/>
      <c r="CC160" s="205"/>
      <c r="CD160" s="205"/>
      <c r="CE160" s="205"/>
      <c r="CF160" s="205"/>
      <c r="CG160" s="205"/>
      <c r="CH160" s="205"/>
      <c r="CI160" s="205"/>
      <c r="CJ160" s="205"/>
      <c r="CK160" s="205"/>
      <c r="CL160" s="205"/>
      <c r="CM160" s="205"/>
      <c r="CN160" s="205"/>
      <c r="CO160" s="205"/>
      <c r="CP160" s="205"/>
      <c r="CQ160" s="205"/>
      <c r="CR160" s="205"/>
      <c r="CS160" s="205"/>
      <c r="CT160" s="205"/>
      <c r="CU160" s="205"/>
      <c r="CV160" s="205"/>
      <c r="CW160" s="205"/>
      <c r="CX160" s="205"/>
      <c r="CY160" s="205"/>
      <c r="CZ160" s="205"/>
      <c r="DA160" s="205"/>
      <c r="DB160" s="205"/>
      <c r="DC160" s="205"/>
      <c r="DD160" s="205"/>
      <c r="DE160" s="205"/>
      <c r="DF160" s="205"/>
      <c r="DG160" s="205"/>
      <c r="DH160" s="205"/>
      <c r="DI160" s="205"/>
      <c r="DJ160" s="205"/>
      <c r="DK160" s="205"/>
      <c r="DL160" s="205"/>
      <c r="DM160" s="205"/>
      <c r="DN160" s="205"/>
      <c r="DO160" s="205"/>
      <c r="DP160" s="205"/>
      <c r="DQ160" s="205"/>
      <c r="DR160" s="205"/>
      <c r="DS160" s="205"/>
      <c r="DT160" s="205"/>
      <c r="DU160" s="205"/>
      <c r="DV160" s="205"/>
      <c r="DW160" s="205"/>
      <c r="DX160" s="205"/>
      <c r="DY160" s="205"/>
      <c r="DZ160" s="205"/>
      <c r="EA160" s="205"/>
      <c r="EB160" s="205"/>
      <c r="EC160" s="205"/>
      <c r="ED160" s="205"/>
      <c r="EE160" s="205"/>
      <c r="EF160" s="205"/>
      <c r="EG160" s="205"/>
      <c r="EH160" s="205"/>
      <c r="EI160" s="205"/>
      <c r="EJ160" s="205"/>
      <c r="EK160" s="205"/>
      <c r="EL160" s="205"/>
      <c r="EM160" s="205"/>
      <c r="EN160" s="205"/>
      <c r="EO160" s="205"/>
      <c r="EP160" s="205"/>
      <c r="EQ160" s="205"/>
      <c r="ER160" s="205"/>
      <c r="ES160" s="205"/>
      <c r="ET160" s="205"/>
      <c r="EU160" s="205"/>
      <c r="EV160" s="205"/>
      <c r="EW160" s="205"/>
      <c r="EX160" s="205"/>
      <c r="EY160" s="205"/>
      <c r="EZ160" s="205"/>
      <c r="FA160" s="205"/>
      <c r="FB160" s="205"/>
      <c r="FC160" s="205"/>
      <c r="FD160" s="205"/>
      <c r="FE160" s="205"/>
      <c r="FF160" s="205"/>
      <c r="FG160" s="205"/>
      <c r="FH160" s="205"/>
      <c r="FI160" s="205"/>
      <c r="FJ160" s="205"/>
      <c r="FK160" s="205"/>
      <c r="FL160" s="205"/>
      <c r="FM160" s="205"/>
      <c r="FN160" s="205"/>
      <c r="FO160" s="205"/>
      <c r="FP160" s="205"/>
      <c r="FQ160" s="205"/>
      <c r="FR160" s="205"/>
      <c r="FS160" s="205"/>
      <c r="FT160" s="205"/>
      <c r="FU160" s="205"/>
      <c r="FV160" s="205"/>
      <c r="FW160" s="205"/>
      <c r="FX160" s="205"/>
      <c r="FY160" s="205"/>
      <c r="FZ160" s="205"/>
      <c r="GA160" s="205"/>
      <c r="GB160" s="205"/>
      <c r="GC160" s="205"/>
      <c r="GD160" s="205"/>
      <c r="GE160" s="205"/>
      <c r="GF160" s="205"/>
      <c r="GG160" s="205"/>
      <c r="GH160" s="205"/>
      <c r="GI160" s="205"/>
      <c r="GJ160" s="205"/>
      <c r="GK160" s="205"/>
      <c r="GL160" s="205"/>
      <c r="GM160" s="205"/>
      <c r="GN160" s="205"/>
      <c r="GO160" s="205"/>
      <c r="GP160" s="205"/>
      <c r="GQ160" s="205"/>
      <c r="GR160" s="205"/>
      <c r="GS160" s="205"/>
      <c r="GT160" s="205"/>
      <c r="GU160" s="205"/>
      <c r="GV160" s="205"/>
      <c r="GW160" s="205"/>
      <c r="GX160" s="205"/>
      <c r="GY160" s="205"/>
      <c r="GZ160" s="205"/>
      <c r="HA160" s="205"/>
      <c r="HB160" s="205"/>
      <c r="HC160" s="205"/>
      <c r="HD160" s="205"/>
      <c r="HE160" s="205"/>
      <c r="HF160" s="205"/>
      <c r="HG160" s="205"/>
      <c r="HH160" s="205"/>
      <c r="HI160" s="205"/>
      <c r="HJ160" s="205"/>
      <c r="HK160" s="205"/>
      <c r="HL160" s="205"/>
      <c r="HM160" s="205"/>
      <c r="HN160" s="205"/>
      <c r="HO160" s="205"/>
      <c r="HP160" s="205"/>
      <c r="HQ160" s="205"/>
      <c r="HR160" s="205"/>
      <c r="HS160" s="205"/>
      <c r="HT160" s="205"/>
      <c r="HU160" s="205"/>
      <c r="HV160" s="205"/>
      <c r="HW160" s="205"/>
      <c r="HX160" s="205"/>
      <c r="HY160" s="205"/>
      <c r="HZ160" s="205"/>
      <c r="IA160" s="205"/>
      <c r="IB160" s="205"/>
      <c r="IC160" s="205"/>
      <c r="ID160" s="205"/>
      <c r="IE160" s="205"/>
      <c r="IF160" s="205"/>
      <c r="IG160" s="205"/>
      <c r="IH160" s="205"/>
      <c r="II160" s="205"/>
      <c r="IJ160" s="205"/>
      <c r="IK160" s="205"/>
      <c r="IL160" s="205"/>
      <c r="IM160" s="205"/>
      <c r="IN160" s="205"/>
      <c r="IO160" s="205"/>
      <c r="IP160" s="205"/>
      <c r="IQ160" s="205"/>
      <c r="IR160" s="205"/>
      <c r="IS160" s="205"/>
      <c r="IT160" s="205"/>
      <c r="IU160" s="205"/>
      <c r="IV160" s="205"/>
    </row>
    <row r="161" spans="1:256" s="234" customFormat="1" ht="12.75">
      <c r="A161" s="209"/>
      <c r="B161" s="210"/>
      <c r="C161" s="210"/>
      <c r="D161" s="210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05"/>
      <c r="BO161" s="205"/>
      <c r="BP161" s="205"/>
      <c r="BQ161" s="205"/>
      <c r="BR161" s="205"/>
      <c r="BS161" s="205"/>
      <c r="BT161" s="205"/>
      <c r="BU161" s="205"/>
      <c r="BV161" s="205"/>
      <c r="BW161" s="205"/>
      <c r="BX161" s="205"/>
      <c r="BY161" s="205"/>
      <c r="BZ161" s="205"/>
      <c r="CA161" s="205"/>
      <c r="CB161" s="205"/>
      <c r="CC161" s="205"/>
      <c r="CD161" s="205"/>
      <c r="CE161" s="205"/>
      <c r="CF161" s="205"/>
      <c r="CG161" s="205"/>
      <c r="CH161" s="205"/>
      <c r="CI161" s="205"/>
      <c r="CJ161" s="205"/>
      <c r="CK161" s="205"/>
      <c r="CL161" s="205"/>
      <c r="CM161" s="205"/>
      <c r="CN161" s="205"/>
      <c r="CO161" s="205"/>
      <c r="CP161" s="205"/>
      <c r="CQ161" s="205"/>
      <c r="CR161" s="205"/>
      <c r="CS161" s="205"/>
      <c r="CT161" s="205"/>
      <c r="CU161" s="205"/>
      <c r="CV161" s="205"/>
      <c r="CW161" s="205"/>
      <c r="CX161" s="205"/>
      <c r="CY161" s="205"/>
      <c r="CZ161" s="205"/>
      <c r="DA161" s="205"/>
      <c r="DB161" s="205"/>
      <c r="DC161" s="205"/>
      <c r="DD161" s="205"/>
      <c r="DE161" s="205"/>
      <c r="DF161" s="205"/>
      <c r="DG161" s="205"/>
      <c r="DH161" s="205"/>
      <c r="DI161" s="205"/>
      <c r="DJ161" s="205"/>
      <c r="DK161" s="205"/>
      <c r="DL161" s="205"/>
      <c r="DM161" s="205"/>
      <c r="DN161" s="205"/>
      <c r="DO161" s="205"/>
      <c r="DP161" s="205"/>
      <c r="DQ161" s="205"/>
      <c r="DR161" s="205"/>
      <c r="DS161" s="205"/>
      <c r="DT161" s="205"/>
      <c r="DU161" s="205"/>
      <c r="DV161" s="205"/>
      <c r="DW161" s="205"/>
      <c r="DX161" s="205"/>
      <c r="DY161" s="205"/>
      <c r="DZ161" s="205"/>
      <c r="EA161" s="205"/>
      <c r="EB161" s="205"/>
      <c r="EC161" s="205"/>
      <c r="ED161" s="205"/>
      <c r="EE161" s="205"/>
      <c r="EF161" s="205"/>
      <c r="EG161" s="205"/>
      <c r="EH161" s="205"/>
      <c r="EI161" s="205"/>
      <c r="EJ161" s="205"/>
      <c r="EK161" s="205"/>
      <c r="EL161" s="205"/>
      <c r="EM161" s="205"/>
      <c r="EN161" s="205"/>
      <c r="EO161" s="205"/>
      <c r="EP161" s="205"/>
      <c r="EQ161" s="205"/>
      <c r="ER161" s="205"/>
      <c r="ES161" s="205"/>
      <c r="ET161" s="205"/>
      <c r="EU161" s="205"/>
      <c r="EV161" s="205"/>
      <c r="EW161" s="205"/>
      <c r="EX161" s="205"/>
      <c r="EY161" s="205"/>
      <c r="EZ161" s="205"/>
      <c r="FA161" s="205"/>
      <c r="FB161" s="205"/>
      <c r="FC161" s="205"/>
      <c r="FD161" s="205"/>
      <c r="FE161" s="205"/>
      <c r="FF161" s="205"/>
      <c r="FG161" s="205"/>
      <c r="FH161" s="205"/>
      <c r="FI161" s="205"/>
      <c r="FJ161" s="205"/>
      <c r="FK161" s="205"/>
      <c r="FL161" s="205"/>
      <c r="FM161" s="205"/>
      <c r="FN161" s="205"/>
      <c r="FO161" s="205"/>
      <c r="FP161" s="205"/>
      <c r="FQ161" s="205"/>
      <c r="FR161" s="205"/>
      <c r="FS161" s="205"/>
      <c r="FT161" s="205"/>
      <c r="FU161" s="205"/>
      <c r="FV161" s="205"/>
      <c r="FW161" s="205"/>
      <c r="FX161" s="205"/>
      <c r="FY161" s="205"/>
      <c r="FZ161" s="205"/>
      <c r="GA161" s="205"/>
      <c r="GB161" s="205"/>
      <c r="GC161" s="205"/>
      <c r="GD161" s="205"/>
      <c r="GE161" s="205"/>
      <c r="GF161" s="205"/>
      <c r="GG161" s="205"/>
      <c r="GH161" s="205"/>
      <c r="GI161" s="205"/>
      <c r="GJ161" s="205"/>
      <c r="GK161" s="205"/>
      <c r="GL161" s="205"/>
      <c r="GM161" s="205"/>
      <c r="GN161" s="205"/>
      <c r="GO161" s="205"/>
      <c r="GP161" s="205"/>
      <c r="GQ161" s="205"/>
      <c r="GR161" s="205"/>
      <c r="GS161" s="205"/>
      <c r="GT161" s="205"/>
      <c r="GU161" s="205"/>
      <c r="GV161" s="205"/>
      <c r="GW161" s="205"/>
      <c r="GX161" s="205"/>
      <c r="GY161" s="205"/>
      <c r="GZ161" s="205"/>
      <c r="HA161" s="205"/>
      <c r="HB161" s="205"/>
      <c r="HC161" s="205"/>
      <c r="HD161" s="205"/>
      <c r="HE161" s="205"/>
      <c r="HF161" s="205"/>
      <c r="HG161" s="205"/>
      <c r="HH161" s="205"/>
      <c r="HI161" s="205"/>
      <c r="HJ161" s="205"/>
      <c r="HK161" s="205"/>
      <c r="HL161" s="205"/>
      <c r="HM161" s="205"/>
      <c r="HN161" s="205"/>
      <c r="HO161" s="205"/>
      <c r="HP161" s="205"/>
      <c r="HQ161" s="205"/>
      <c r="HR161" s="205"/>
      <c r="HS161" s="205"/>
      <c r="HT161" s="205"/>
      <c r="HU161" s="205"/>
      <c r="HV161" s="205"/>
      <c r="HW161" s="205"/>
      <c r="HX161" s="205"/>
      <c r="HY161" s="205"/>
      <c r="HZ161" s="205"/>
      <c r="IA161" s="205"/>
      <c r="IB161" s="205"/>
      <c r="IC161" s="205"/>
      <c r="ID161" s="205"/>
      <c r="IE161" s="205"/>
      <c r="IF161" s="205"/>
      <c r="IG161" s="205"/>
      <c r="IH161" s="205"/>
      <c r="II161" s="205"/>
      <c r="IJ161" s="205"/>
      <c r="IK161" s="205"/>
      <c r="IL161" s="205"/>
      <c r="IM161" s="205"/>
      <c r="IN161" s="205"/>
      <c r="IO161" s="205"/>
      <c r="IP161" s="205"/>
      <c r="IQ161" s="205"/>
      <c r="IR161" s="205"/>
      <c r="IS161" s="205"/>
      <c r="IT161" s="205"/>
      <c r="IU161" s="205"/>
      <c r="IV161" s="205"/>
    </row>
    <row r="162" spans="1:256" s="234" customFormat="1" ht="12.75">
      <c r="A162" s="209"/>
      <c r="B162" s="210"/>
      <c r="C162" s="210"/>
      <c r="D162" s="210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05"/>
      <c r="BO162" s="205"/>
      <c r="BP162" s="205"/>
      <c r="BQ162" s="205"/>
      <c r="BR162" s="205"/>
      <c r="BS162" s="205"/>
      <c r="BT162" s="205"/>
      <c r="BU162" s="205"/>
      <c r="BV162" s="205"/>
      <c r="BW162" s="205"/>
      <c r="BX162" s="205"/>
      <c r="BY162" s="205"/>
      <c r="BZ162" s="205"/>
      <c r="CA162" s="205"/>
      <c r="CB162" s="205"/>
      <c r="CC162" s="205"/>
      <c r="CD162" s="205"/>
      <c r="CE162" s="205"/>
      <c r="CF162" s="205"/>
      <c r="CG162" s="205"/>
      <c r="CH162" s="205"/>
      <c r="CI162" s="205"/>
      <c r="CJ162" s="205"/>
      <c r="CK162" s="205"/>
      <c r="CL162" s="205"/>
      <c r="CM162" s="205"/>
      <c r="CN162" s="205"/>
      <c r="CO162" s="205"/>
      <c r="CP162" s="205"/>
      <c r="CQ162" s="205"/>
      <c r="CR162" s="205"/>
      <c r="CS162" s="205"/>
      <c r="CT162" s="205"/>
      <c r="CU162" s="205"/>
      <c r="CV162" s="205"/>
      <c r="CW162" s="205"/>
      <c r="CX162" s="205"/>
      <c r="CY162" s="205"/>
      <c r="CZ162" s="205"/>
      <c r="DA162" s="205"/>
      <c r="DB162" s="205"/>
      <c r="DC162" s="205"/>
      <c r="DD162" s="205"/>
      <c r="DE162" s="205"/>
      <c r="DF162" s="205"/>
      <c r="DG162" s="205"/>
      <c r="DH162" s="205"/>
      <c r="DI162" s="205"/>
      <c r="DJ162" s="205"/>
      <c r="DK162" s="205"/>
      <c r="DL162" s="205"/>
      <c r="DM162" s="205"/>
      <c r="DN162" s="205"/>
      <c r="DO162" s="205"/>
      <c r="DP162" s="205"/>
      <c r="DQ162" s="205"/>
      <c r="DR162" s="205"/>
      <c r="DS162" s="205"/>
      <c r="DT162" s="205"/>
      <c r="DU162" s="205"/>
      <c r="DV162" s="205"/>
      <c r="DW162" s="205"/>
      <c r="DX162" s="205"/>
      <c r="DY162" s="205"/>
      <c r="DZ162" s="205"/>
      <c r="EA162" s="205"/>
      <c r="EB162" s="205"/>
      <c r="EC162" s="205"/>
      <c r="ED162" s="205"/>
      <c r="EE162" s="205"/>
      <c r="EF162" s="205"/>
      <c r="EG162" s="205"/>
      <c r="EH162" s="205"/>
      <c r="EI162" s="205"/>
      <c r="EJ162" s="205"/>
      <c r="EK162" s="205"/>
      <c r="EL162" s="205"/>
      <c r="EM162" s="205"/>
      <c r="EN162" s="205"/>
      <c r="EO162" s="205"/>
      <c r="EP162" s="205"/>
      <c r="EQ162" s="205"/>
      <c r="ER162" s="205"/>
      <c r="ES162" s="205"/>
      <c r="ET162" s="205"/>
      <c r="EU162" s="205"/>
      <c r="EV162" s="205"/>
      <c r="EW162" s="205"/>
      <c r="EX162" s="205"/>
      <c r="EY162" s="205"/>
      <c r="EZ162" s="205"/>
      <c r="FA162" s="205"/>
      <c r="FB162" s="205"/>
      <c r="FC162" s="205"/>
      <c r="FD162" s="205"/>
      <c r="FE162" s="205"/>
      <c r="FF162" s="205"/>
      <c r="FG162" s="205"/>
      <c r="FH162" s="205"/>
      <c r="FI162" s="205"/>
      <c r="FJ162" s="205"/>
      <c r="FK162" s="205"/>
      <c r="FL162" s="205"/>
      <c r="FM162" s="205"/>
      <c r="FN162" s="205"/>
      <c r="FO162" s="205"/>
      <c r="FP162" s="205"/>
      <c r="FQ162" s="205"/>
      <c r="FR162" s="205"/>
      <c r="FS162" s="205"/>
      <c r="FT162" s="205"/>
      <c r="FU162" s="205"/>
      <c r="FV162" s="205"/>
      <c r="FW162" s="205"/>
      <c r="FX162" s="205"/>
      <c r="FY162" s="205"/>
      <c r="FZ162" s="205"/>
      <c r="GA162" s="205"/>
      <c r="GB162" s="205"/>
      <c r="GC162" s="205"/>
      <c r="GD162" s="205"/>
      <c r="GE162" s="205"/>
      <c r="GF162" s="205"/>
      <c r="GG162" s="205"/>
      <c r="GH162" s="205"/>
      <c r="GI162" s="205"/>
      <c r="GJ162" s="205"/>
      <c r="GK162" s="205"/>
      <c r="GL162" s="205"/>
      <c r="GM162" s="205"/>
      <c r="GN162" s="205"/>
      <c r="GO162" s="205"/>
      <c r="GP162" s="205"/>
      <c r="GQ162" s="205"/>
      <c r="GR162" s="205"/>
      <c r="GS162" s="205"/>
      <c r="GT162" s="205"/>
      <c r="GU162" s="205"/>
      <c r="GV162" s="205"/>
      <c r="GW162" s="205"/>
      <c r="GX162" s="205"/>
      <c r="GY162" s="205"/>
      <c r="GZ162" s="205"/>
      <c r="HA162" s="205"/>
      <c r="HB162" s="205"/>
      <c r="HC162" s="205"/>
      <c r="HD162" s="205"/>
      <c r="HE162" s="205"/>
      <c r="HF162" s="205"/>
      <c r="HG162" s="205"/>
      <c r="HH162" s="205"/>
      <c r="HI162" s="205"/>
      <c r="HJ162" s="205"/>
      <c r="HK162" s="205"/>
      <c r="HL162" s="205"/>
      <c r="HM162" s="205"/>
      <c r="HN162" s="205"/>
      <c r="HO162" s="205"/>
      <c r="HP162" s="205"/>
      <c r="HQ162" s="205"/>
      <c r="HR162" s="205"/>
      <c r="HS162" s="205"/>
      <c r="HT162" s="205"/>
      <c r="HU162" s="205"/>
      <c r="HV162" s="205"/>
      <c r="HW162" s="205"/>
      <c r="HX162" s="205"/>
      <c r="HY162" s="205"/>
      <c r="HZ162" s="205"/>
      <c r="IA162" s="205"/>
      <c r="IB162" s="205"/>
      <c r="IC162" s="205"/>
      <c r="ID162" s="205"/>
      <c r="IE162" s="205"/>
      <c r="IF162" s="205"/>
      <c r="IG162" s="205"/>
      <c r="IH162" s="205"/>
      <c r="II162" s="205"/>
      <c r="IJ162" s="205"/>
      <c r="IK162" s="205"/>
      <c r="IL162" s="205"/>
      <c r="IM162" s="205"/>
      <c r="IN162" s="205"/>
      <c r="IO162" s="205"/>
      <c r="IP162" s="205"/>
      <c r="IQ162" s="205"/>
      <c r="IR162" s="205"/>
      <c r="IS162" s="205"/>
      <c r="IT162" s="205"/>
      <c r="IU162" s="205"/>
      <c r="IV162" s="205"/>
    </row>
    <row r="163" spans="1:256" s="234" customFormat="1" ht="12.75">
      <c r="A163" s="209"/>
      <c r="B163" s="210"/>
      <c r="C163" s="210"/>
      <c r="D163" s="210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05"/>
      <c r="BO163" s="205"/>
      <c r="BP163" s="205"/>
      <c r="BQ163" s="205"/>
      <c r="BR163" s="205"/>
      <c r="BS163" s="205"/>
      <c r="BT163" s="205"/>
      <c r="BU163" s="205"/>
      <c r="BV163" s="205"/>
      <c r="BW163" s="205"/>
      <c r="BX163" s="205"/>
      <c r="BY163" s="205"/>
      <c r="BZ163" s="205"/>
      <c r="CA163" s="205"/>
      <c r="CB163" s="205"/>
      <c r="CC163" s="205"/>
      <c r="CD163" s="205"/>
      <c r="CE163" s="205"/>
      <c r="CF163" s="205"/>
      <c r="CG163" s="205"/>
      <c r="CH163" s="205"/>
      <c r="CI163" s="205"/>
      <c r="CJ163" s="205"/>
      <c r="CK163" s="205"/>
      <c r="CL163" s="205"/>
      <c r="CM163" s="205"/>
      <c r="CN163" s="205"/>
      <c r="CO163" s="205"/>
      <c r="CP163" s="205"/>
      <c r="CQ163" s="205"/>
      <c r="CR163" s="205"/>
      <c r="CS163" s="205"/>
      <c r="CT163" s="205"/>
      <c r="CU163" s="205"/>
      <c r="CV163" s="205"/>
      <c r="CW163" s="205"/>
      <c r="CX163" s="205"/>
      <c r="CY163" s="205"/>
      <c r="CZ163" s="205"/>
      <c r="DA163" s="205"/>
      <c r="DB163" s="205"/>
      <c r="DC163" s="205"/>
      <c r="DD163" s="205"/>
      <c r="DE163" s="205"/>
      <c r="DF163" s="205"/>
      <c r="DG163" s="205"/>
      <c r="DH163" s="205"/>
      <c r="DI163" s="205"/>
      <c r="DJ163" s="205"/>
      <c r="DK163" s="205"/>
      <c r="DL163" s="205"/>
      <c r="DM163" s="205"/>
      <c r="DN163" s="205"/>
      <c r="DO163" s="205"/>
      <c r="DP163" s="205"/>
      <c r="DQ163" s="205"/>
      <c r="DR163" s="205"/>
      <c r="DS163" s="205"/>
      <c r="DT163" s="205"/>
      <c r="DU163" s="205"/>
      <c r="DV163" s="205"/>
      <c r="DW163" s="205"/>
      <c r="DX163" s="205"/>
      <c r="DY163" s="205"/>
      <c r="DZ163" s="205"/>
      <c r="EA163" s="205"/>
      <c r="EB163" s="205"/>
      <c r="EC163" s="205"/>
      <c r="ED163" s="205"/>
      <c r="EE163" s="205"/>
      <c r="EF163" s="205"/>
      <c r="EG163" s="205"/>
      <c r="EH163" s="205"/>
      <c r="EI163" s="205"/>
      <c r="EJ163" s="205"/>
      <c r="EK163" s="205"/>
      <c r="EL163" s="205"/>
      <c r="EM163" s="205"/>
      <c r="EN163" s="205"/>
      <c r="EO163" s="205"/>
      <c r="EP163" s="205"/>
      <c r="EQ163" s="205"/>
      <c r="ER163" s="205"/>
      <c r="ES163" s="205"/>
      <c r="ET163" s="205"/>
      <c r="EU163" s="205"/>
      <c r="EV163" s="205"/>
      <c r="EW163" s="205"/>
      <c r="EX163" s="205"/>
      <c r="EY163" s="205"/>
      <c r="EZ163" s="205"/>
      <c r="FA163" s="205"/>
      <c r="FB163" s="205"/>
      <c r="FC163" s="205"/>
      <c r="FD163" s="205"/>
      <c r="FE163" s="205"/>
      <c r="FF163" s="205"/>
      <c r="FG163" s="205"/>
      <c r="FH163" s="205"/>
      <c r="FI163" s="205"/>
      <c r="FJ163" s="205"/>
      <c r="FK163" s="205"/>
      <c r="FL163" s="205"/>
      <c r="FM163" s="205"/>
      <c r="FN163" s="205"/>
      <c r="FO163" s="205"/>
      <c r="FP163" s="205"/>
      <c r="FQ163" s="205"/>
      <c r="FR163" s="205"/>
      <c r="FS163" s="205"/>
      <c r="FT163" s="205"/>
      <c r="FU163" s="205"/>
      <c r="FV163" s="205"/>
      <c r="FW163" s="205"/>
      <c r="FX163" s="205"/>
      <c r="FY163" s="205"/>
      <c r="FZ163" s="205"/>
      <c r="GA163" s="205"/>
      <c r="GB163" s="205"/>
      <c r="GC163" s="205"/>
      <c r="GD163" s="205"/>
      <c r="GE163" s="205"/>
      <c r="GF163" s="205"/>
      <c r="GG163" s="205"/>
      <c r="GH163" s="205"/>
      <c r="GI163" s="205"/>
      <c r="GJ163" s="205"/>
      <c r="GK163" s="205"/>
      <c r="GL163" s="205"/>
      <c r="GM163" s="205"/>
      <c r="GN163" s="205"/>
      <c r="GO163" s="205"/>
      <c r="GP163" s="205"/>
      <c r="GQ163" s="205"/>
      <c r="GR163" s="205"/>
      <c r="GS163" s="205"/>
      <c r="GT163" s="205"/>
      <c r="GU163" s="205"/>
      <c r="GV163" s="205"/>
      <c r="GW163" s="205"/>
      <c r="GX163" s="205"/>
      <c r="GY163" s="205"/>
      <c r="GZ163" s="205"/>
      <c r="HA163" s="205"/>
      <c r="HB163" s="205"/>
      <c r="HC163" s="205"/>
      <c r="HD163" s="205"/>
      <c r="HE163" s="205"/>
      <c r="HF163" s="205"/>
      <c r="HG163" s="205"/>
      <c r="HH163" s="205"/>
      <c r="HI163" s="205"/>
      <c r="HJ163" s="205"/>
      <c r="HK163" s="205"/>
      <c r="HL163" s="205"/>
      <c r="HM163" s="205"/>
      <c r="HN163" s="205"/>
      <c r="HO163" s="205"/>
      <c r="HP163" s="205"/>
      <c r="HQ163" s="205"/>
      <c r="HR163" s="205"/>
      <c r="HS163" s="205"/>
      <c r="HT163" s="205"/>
      <c r="HU163" s="205"/>
      <c r="HV163" s="205"/>
      <c r="HW163" s="205"/>
      <c r="HX163" s="205"/>
      <c r="HY163" s="205"/>
      <c r="HZ163" s="205"/>
      <c r="IA163" s="205"/>
      <c r="IB163" s="205"/>
      <c r="IC163" s="205"/>
      <c r="ID163" s="205"/>
      <c r="IE163" s="205"/>
      <c r="IF163" s="205"/>
      <c r="IG163" s="205"/>
      <c r="IH163" s="205"/>
      <c r="II163" s="205"/>
      <c r="IJ163" s="205"/>
      <c r="IK163" s="205"/>
      <c r="IL163" s="205"/>
      <c r="IM163" s="205"/>
      <c r="IN163" s="205"/>
      <c r="IO163" s="205"/>
      <c r="IP163" s="205"/>
      <c r="IQ163" s="205"/>
      <c r="IR163" s="205"/>
      <c r="IS163" s="205"/>
      <c r="IT163" s="205"/>
      <c r="IU163" s="205"/>
      <c r="IV163" s="205"/>
    </row>
    <row r="164" spans="1:256" s="234" customFormat="1" ht="12.75">
      <c r="A164" s="209"/>
      <c r="B164" s="210"/>
      <c r="C164" s="210"/>
      <c r="D164" s="210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05"/>
      <c r="BO164" s="205"/>
      <c r="BP164" s="205"/>
      <c r="BQ164" s="205"/>
      <c r="BR164" s="205"/>
      <c r="BS164" s="205"/>
      <c r="BT164" s="205"/>
      <c r="BU164" s="205"/>
      <c r="BV164" s="205"/>
      <c r="BW164" s="205"/>
      <c r="BX164" s="205"/>
      <c r="BY164" s="205"/>
      <c r="BZ164" s="205"/>
      <c r="CA164" s="205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5"/>
      <c r="CM164" s="205"/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5"/>
      <c r="CX164" s="205"/>
      <c r="CY164" s="205"/>
      <c r="CZ164" s="205"/>
      <c r="DA164" s="205"/>
      <c r="DB164" s="205"/>
      <c r="DC164" s="205"/>
      <c r="DD164" s="205"/>
      <c r="DE164" s="205"/>
      <c r="DF164" s="205"/>
      <c r="DG164" s="205"/>
      <c r="DH164" s="205"/>
      <c r="DI164" s="205"/>
      <c r="DJ164" s="205"/>
      <c r="DK164" s="205"/>
      <c r="DL164" s="205"/>
      <c r="DM164" s="205"/>
      <c r="DN164" s="205"/>
      <c r="DO164" s="205"/>
      <c r="DP164" s="205"/>
      <c r="DQ164" s="205"/>
      <c r="DR164" s="205"/>
      <c r="DS164" s="205"/>
      <c r="DT164" s="205"/>
      <c r="DU164" s="205"/>
      <c r="DV164" s="205"/>
      <c r="DW164" s="205"/>
      <c r="DX164" s="205"/>
      <c r="DY164" s="205"/>
      <c r="DZ164" s="205"/>
      <c r="EA164" s="205"/>
      <c r="EB164" s="205"/>
      <c r="EC164" s="205"/>
      <c r="ED164" s="205"/>
      <c r="EE164" s="205"/>
      <c r="EF164" s="205"/>
      <c r="EG164" s="205"/>
      <c r="EH164" s="205"/>
      <c r="EI164" s="205"/>
      <c r="EJ164" s="205"/>
      <c r="EK164" s="205"/>
      <c r="EL164" s="205"/>
      <c r="EM164" s="205"/>
      <c r="EN164" s="205"/>
      <c r="EO164" s="205"/>
      <c r="EP164" s="205"/>
      <c r="EQ164" s="205"/>
      <c r="ER164" s="205"/>
      <c r="ES164" s="205"/>
      <c r="ET164" s="205"/>
      <c r="EU164" s="205"/>
      <c r="EV164" s="205"/>
      <c r="EW164" s="205"/>
      <c r="EX164" s="205"/>
      <c r="EY164" s="205"/>
      <c r="EZ164" s="205"/>
      <c r="FA164" s="205"/>
      <c r="FB164" s="205"/>
      <c r="FC164" s="205"/>
      <c r="FD164" s="205"/>
      <c r="FE164" s="205"/>
      <c r="FF164" s="205"/>
      <c r="FG164" s="205"/>
      <c r="FH164" s="205"/>
      <c r="FI164" s="205"/>
      <c r="FJ164" s="205"/>
      <c r="FK164" s="205"/>
      <c r="FL164" s="205"/>
      <c r="FM164" s="205"/>
      <c r="FN164" s="205"/>
      <c r="FO164" s="205"/>
      <c r="FP164" s="205"/>
      <c r="FQ164" s="205"/>
      <c r="FR164" s="205"/>
      <c r="FS164" s="205"/>
      <c r="FT164" s="205"/>
      <c r="FU164" s="205"/>
      <c r="FV164" s="205"/>
      <c r="FW164" s="205"/>
      <c r="FX164" s="205"/>
      <c r="FY164" s="205"/>
      <c r="FZ164" s="205"/>
      <c r="GA164" s="205"/>
      <c r="GB164" s="205"/>
      <c r="GC164" s="205"/>
      <c r="GD164" s="205"/>
      <c r="GE164" s="205"/>
      <c r="GF164" s="205"/>
      <c r="GG164" s="205"/>
      <c r="GH164" s="205"/>
      <c r="GI164" s="205"/>
      <c r="GJ164" s="205"/>
      <c r="GK164" s="205"/>
      <c r="GL164" s="205"/>
      <c r="GM164" s="205"/>
      <c r="GN164" s="205"/>
      <c r="GO164" s="205"/>
      <c r="GP164" s="205"/>
      <c r="GQ164" s="205"/>
      <c r="GR164" s="205"/>
      <c r="GS164" s="205"/>
      <c r="GT164" s="205"/>
      <c r="GU164" s="205"/>
      <c r="GV164" s="205"/>
      <c r="GW164" s="205"/>
      <c r="GX164" s="205"/>
      <c r="GY164" s="205"/>
      <c r="GZ164" s="205"/>
      <c r="HA164" s="205"/>
      <c r="HB164" s="205"/>
      <c r="HC164" s="205"/>
      <c r="HD164" s="205"/>
      <c r="HE164" s="205"/>
      <c r="HF164" s="205"/>
      <c r="HG164" s="205"/>
      <c r="HH164" s="205"/>
      <c r="HI164" s="205"/>
      <c r="HJ164" s="205"/>
      <c r="HK164" s="205"/>
      <c r="HL164" s="205"/>
      <c r="HM164" s="205"/>
      <c r="HN164" s="205"/>
      <c r="HO164" s="205"/>
      <c r="HP164" s="205"/>
      <c r="HQ164" s="205"/>
      <c r="HR164" s="205"/>
      <c r="HS164" s="205"/>
      <c r="HT164" s="205"/>
      <c r="HU164" s="205"/>
      <c r="HV164" s="205"/>
      <c r="HW164" s="205"/>
      <c r="HX164" s="205"/>
      <c r="HY164" s="205"/>
      <c r="HZ164" s="205"/>
      <c r="IA164" s="205"/>
      <c r="IB164" s="205"/>
      <c r="IC164" s="205"/>
      <c r="ID164" s="205"/>
      <c r="IE164" s="205"/>
      <c r="IF164" s="205"/>
      <c r="IG164" s="205"/>
      <c r="IH164" s="205"/>
      <c r="II164" s="205"/>
      <c r="IJ164" s="205"/>
      <c r="IK164" s="205"/>
      <c r="IL164" s="205"/>
      <c r="IM164" s="205"/>
      <c r="IN164" s="205"/>
      <c r="IO164" s="205"/>
      <c r="IP164" s="205"/>
      <c r="IQ164" s="205"/>
      <c r="IR164" s="205"/>
      <c r="IS164" s="205"/>
      <c r="IT164" s="205"/>
      <c r="IU164" s="205"/>
      <c r="IV164" s="205"/>
    </row>
    <row r="165" spans="1:256" s="234" customFormat="1" ht="12.75">
      <c r="A165" s="209"/>
      <c r="B165" s="210"/>
      <c r="C165" s="210"/>
      <c r="D165" s="210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05"/>
      <c r="BO165" s="205"/>
      <c r="BP165" s="205"/>
      <c r="BQ165" s="205"/>
      <c r="BR165" s="205"/>
      <c r="BS165" s="205"/>
      <c r="BT165" s="205"/>
      <c r="BU165" s="205"/>
      <c r="BV165" s="205"/>
      <c r="BW165" s="205"/>
      <c r="BX165" s="205"/>
      <c r="BY165" s="205"/>
      <c r="BZ165" s="205"/>
      <c r="CA165" s="205"/>
      <c r="CB165" s="205"/>
      <c r="CC165" s="205"/>
      <c r="CD165" s="205"/>
      <c r="CE165" s="205"/>
      <c r="CF165" s="205"/>
      <c r="CG165" s="205"/>
      <c r="CH165" s="205"/>
      <c r="CI165" s="205"/>
      <c r="CJ165" s="205"/>
      <c r="CK165" s="205"/>
      <c r="CL165" s="205"/>
      <c r="CM165" s="205"/>
      <c r="CN165" s="205"/>
      <c r="CO165" s="205"/>
      <c r="CP165" s="205"/>
      <c r="CQ165" s="205"/>
      <c r="CR165" s="205"/>
      <c r="CS165" s="205"/>
      <c r="CT165" s="205"/>
      <c r="CU165" s="205"/>
      <c r="CV165" s="205"/>
      <c r="CW165" s="205"/>
      <c r="CX165" s="205"/>
      <c r="CY165" s="205"/>
      <c r="CZ165" s="205"/>
      <c r="DA165" s="205"/>
      <c r="DB165" s="205"/>
      <c r="DC165" s="205"/>
      <c r="DD165" s="205"/>
      <c r="DE165" s="205"/>
      <c r="DF165" s="205"/>
      <c r="DG165" s="205"/>
      <c r="DH165" s="205"/>
      <c r="DI165" s="205"/>
      <c r="DJ165" s="205"/>
      <c r="DK165" s="205"/>
      <c r="DL165" s="205"/>
      <c r="DM165" s="205"/>
      <c r="DN165" s="205"/>
      <c r="DO165" s="205"/>
      <c r="DP165" s="205"/>
      <c r="DQ165" s="205"/>
      <c r="DR165" s="205"/>
      <c r="DS165" s="205"/>
      <c r="DT165" s="205"/>
      <c r="DU165" s="205"/>
      <c r="DV165" s="205"/>
      <c r="DW165" s="205"/>
      <c r="DX165" s="205"/>
      <c r="DY165" s="205"/>
      <c r="DZ165" s="205"/>
      <c r="EA165" s="205"/>
      <c r="EB165" s="205"/>
      <c r="EC165" s="205"/>
      <c r="ED165" s="205"/>
      <c r="EE165" s="205"/>
      <c r="EF165" s="205"/>
      <c r="EG165" s="205"/>
      <c r="EH165" s="205"/>
      <c r="EI165" s="205"/>
      <c r="EJ165" s="205"/>
      <c r="EK165" s="205"/>
      <c r="EL165" s="205"/>
      <c r="EM165" s="205"/>
      <c r="EN165" s="205"/>
      <c r="EO165" s="205"/>
      <c r="EP165" s="205"/>
      <c r="EQ165" s="205"/>
      <c r="ER165" s="205"/>
      <c r="ES165" s="205"/>
      <c r="ET165" s="205"/>
      <c r="EU165" s="205"/>
      <c r="EV165" s="205"/>
      <c r="EW165" s="205"/>
      <c r="EX165" s="205"/>
      <c r="EY165" s="205"/>
      <c r="EZ165" s="205"/>
      <c r="FA165" s="205"/>
      <c r="FB165" s="205"/>
      <c r="FC165" s="205"/>
      <c r="FD165" s="205"/>
      <c r="FE165" s="205"/>
      <c r="FF165" s="205"/>
      <c r="FG165" s="205"/>
      <c r="FH165" s="205"/>
      <c r="FI165" s="205"/>
      <c r="FJ165" s="205"/>
      <c r="FK165" s="205"/>
      <c r="FL165" s="205"/>
      <c r="FM165" s="205"/>
      <c r="FN165" s="205"/>
      <c r="FO165" s="205"/>
      <c r="FP165" s="205"/>
      <c r="FQ165" s="205"/>
      <c r="FR165" s="205"/>
      <c r="FS165" s="205"/>
      <c r="FT165" s="205"/>
      <c r="FU165" s="205"/>
      <c r="FV165" s="205"/>
      <c r="FW165" s="205"/>
      <c r="FX165" s="205"/>
      <c r="FY165" s="205"/>
      <c r="FZ165" s="205"/>
      <c r="GA165" s="205"/>
      <c r="GB165" s="205"/>
      <c r="GC165" s="205"/>
      <c r="GD165" s="205"/>
      <c r="GE165" s="205"/>
      <c r="GF165" s="205"/>
      <c r="GG165" s="205"/>
      <c r="GH165" s="205"/>
      <c r="GI165" s="205"/>
      <c r="GJ165" s="205"/>
      <c r="GK165" s="205"/>
      <c r="GL165" s="205"/>
      <c r="GM165" s="205"/>
      <c r="GN165" s="205"/>
      <c r="GO165" s="205"/>
      <c r="GP165" s="205"/>
      <c r="GQ165" s="205"/>
      <c r="GR165" s="205"/>
      <c r="GS165" s="205"/>
      <c r="GT165" s="205"/>
      <c r="GU165" s="205"/>
      <c r="GV165" s="205"/>
      <c r="GW165" s="205"/>
      <c r="GX165" s="205"/>
      <c r="GY165" s="205"/>
      <c r="GZ165" s="205"/>
      <c r="HA165" s="205"/>
      <c r="HB165" s="205"/>
      <c r="HC165" s="205"/>
      <c r="HD165" s="205"/>
      <c r="HE165" s="205"/>
      <c r="HF165" s="205"/>
      <c r="HG165" s="205"/>
      <c r="HH165" s="205"/>
      <c r="HI165" s="205"/>
      <c r="HJ165" s="205"/>
      <c r="HK165" s="205"/>
      <c r="HL165" s="205"/>
      <c r="HM165" s="205"/>
      <c r="HN165" s="205"/>
      <c r="HO165" s="205"/>
      <c r="HP165" s="205"/>
      <c r="HQ165" s="205"/>
      <c r="HR165" s="205"/>
      <c r="HS165" s="205"/>
      <c r="HT165" s="205"/>
      <c r="HU165" s="205"/>
      <c r="HV165" s="205"/>
      <c r="HW165" s="205"/>
      <c r="HX165" s="205"/>
      <c r="HY165" s="205"/>
      <c r="HZ165" s="205"/>
      <c r="IA165" s="205"/>
      <c r="IB165" s="205"/>
      <c r="IC165" s="205"/>
      <c r="ID165" s="205"/>
      <c r="IE165" s="205"/>
      <c r="IF165" s="205"/>
      <c r="IG165" s="205"/>
      <c r="IH165" s="205"/>
      <c r="II165" s="205"/>
      <c r="IJ165" s="205"/>
      <c r="IK165" s="205"/>
      <c r="IL165" s="205"/>
      <c r="IM165" s="205"/>
      <c r="IN165" s="205"/>
      <c r="IO165" s="205"/>
      <c r="IP165" s="205"/>
      <c r="IQ165" s="205"/>
      <c r="IR165" s="205"/>
      <c r="IS165" s="205"/>
      <c r="IT165" s="205"/>
      <c r="IU165" s="205"/>
      <c r="IV165" s="205"/>
    </row>
    <row r="166" spans="1:256" s="234" customFormat="1" ht="12.75">
      <c r="A166" s="209"/>
      <c r="B166" s="210"/>
      <c r="C166" s="210"/>
      <c r="D166" s="210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05"/>
      <c r="BO166" s="205"/>
      <c r="BP166" s="205"/>
      <c r="BQ166" s="205"/>
      <c r="BR166" s="205"/>
      <c r="BS166" s="205"/>
      <c r="BT166" s="205"/>
      <c r="BU166" s="205"/>
      <c r="BV166" s="205"/>
      <c r="BW166" s="205"/>
      <c r="BX166" s="205"/>
      <c r="BY166" s="205"/>
      <c r="BZ166" s="205"/>
      <c r="CA166" s="205"/>
      <c r="CB166" s="205"/>
      <c r="CC166" s="205"/>
      <c r="CD166" s="205"/>
      <c r="CE166" s="205"/>
      <c r="CF166" s="205"/>
      <c r="CG166" s="205"/>
      <c r="CH166" s="205"/>
      <c r="CI166" s="205"/>
      <c r="CJ166" s="205"/>
      <c r="CK166" s="205"/>
      <c r="CL166" s="205"/>
      <c r="CM166" s="205"/>
      <c r="CN166" s="205"/>
      <c r="CO166" s="205"/>
      <c r="CP166" s="205"/>
      <c r="CQ166" s="205"/>
      <c r="CR166" s="205"/>
      <c r="CS166" s="205"/>
      <c r="CT166" s="205"/>
      <c r="CU166" s="205"/>
      <c r="CV166" s="205"/>
      <c r="CW166" s="205"/>
      <c r="CX166" s="205"/>
      <c r="CY166" s="205"/>
      <c r="CZ166" s="205"/>
      <c r="DA166" s="205"/>
      <c r="DB166" s="205"/>
      <c r="DC166" s="205"/>
      <c r="DD166" s="205"/>
      <c r="DE166" s="205"/>
      <c r="DF166" s="205"/>
      <c r="DG166" s="205"/>
      <c r="DH166" s="205"/>
      <c r="DI166" s="205"/>
      <c r="DJ166" s="205"/>
      <c r="DK166" s="205"/>
      <c r="DL166" s="205"/>
      <c r="DM166" s="205"/>
      <c r="DN166" s="205"/>
      <c r="DO166" s="205"/>
      <c r="DP166" s="205"/>
      <c r="DQ166" s="205"/>
      <c r="DR166" s="205"/>
      <c r="DS166" s="205"/>
      <c r="DT166" s="205"/>
      <c r="DU166" s="205"/>
      <c r="DV166" s="205"/>
      <c r="DW166" s="205"/>
      <c r="DX166" s="205"/>
      <c r="DY166" s="205"/>
      <c r="DZ166" s="205"/>
      <c r="EA166" s="205"/>
      <c r="EB166" s="205"/>
      <c r="EC166" s="205"/>
      <c r="ED166" s="205"/>
      <c r="EE166" s="205"/>
      <c r="EF166" s="205"/>
      <c r="EG166" s="205"/>
      <c r="EH166" s="205"/>
      <c r="EI166" s="205"/>
      <c r="EJ166" s="205"/>
      <c r="EK166" s="205"/>
      <c r="EL166" s="205"/>
      <c r="EM166" s="205"/>
      <c r="EN166" s="205"/>
      <c r="EO166" s="205"/>
      <c r="EP166" s="205"/>
      <c r="EQ166" s="205"/>
      <c r="ER166" s="205"/>
      <c r="ES166" s="205"/>
      <c r="ET166" s="205"/>
      <c r="EU166" s="205"/>
      <c r="EV166" s="205"/>
      <c r="EW166" s="205"/>
      <c r="EX166" s="205"/>
      <c r="EY166" s="205"/>
      <c r="EZ166" s="205"/>
      <c r="FA166" s="205"/>
      <c r="FB166" s="205"/>
      <c r="FC166" s="205"/>
      <c r="FD166" s="205"/>
      <c r="FE166" s="205"/>
      <c r="FF166" s="205"/>
      <c r="FG166" s="205"/>
      <c r="FH166" s="205"/>
      <c r="FI166" s="205"/>
      <c r="FJ166" s="205"/>
      <c r="FK166" s="205"/>
      <c r="FL166" s="205"/>
      <c r="FM166" s="205"/>
      <c r="FN166" s="205"/>
      <c r="FO166" s="205"/>
      <c r="FP166" s="205"/>
      <c r="FQ166" s="205"/>
      <c r="FR166" s="205"/>
      <c r="FS166" s="205"/>
      <c r="FT166" s="205"/>
      <c r="FU166" s="205"/>
      <c r="FV166" s="205"/>
      <c r="FW166" s="205"/>
      <c r="FX166" s="205"/>
      <c r="FY166" s="205"/>
      <c r="FZ166" s="205"/>
      <c r="GA166" s="205"/>
      <c r="GB166" s="205"/>
      <c r="GC166" s="205"/>
      <c r="GD166" s="205"/>
      <c r="GE166" s="205"/>
      <c r="GF166" s="205"/>
      <c r="GG166" s="205"/>
      <c r="GH166" s="205"/>
      <c r="GI166" s="205"/>
      <c r="GJ166" s="205"/>
      <c r="GK166" s="205"/>
      <c r="GL166" s="205"/>
      <c r="GM166" s="205"/>
      <c r="GN166" s="205"/>
      <c r="GO166" s="205"/>
      <c r="GP166" s="205"/>
      <c r="GQ166" s="205"/>
      <c r="GR166" s="205"/>
      <c r="GS166" s="205"/>
      <c r="GT166" s="205"/>
      <c r="GU166" s="205"/>
      <c r="GV166" s="205"/>
      <c r="GW166" s="205"/>
      <c r="GX166" s="205"/>
      <c r="GY166" s="205"/>
      <c r="GZ166" s="205"/>
      <c r="HA166" s="205"/>
      <c r="HB166" s="205"/>
      <c r="HC166" s="205"/>
      <c r="HD166" s="205"/>
      <c r="HE166" s="205"/>
      <c r="HF166" s="205"/>
      <c r="HG166" s="205"/>
      <c r="HH166" s="205"/>
      <c r="HI166" s="205"/>
      <c r="HJ166" s="205"/>
      <c r="HK166" s="205"/>
      <c r="HL166" s="205"/>
      <c r="HM166" s="205"/>
      <c r="HN166" s="205"/>
      <c r="HO166" s="205"/>
      <c r="HP166" s="205"/>
      <c r="HQ166" s="205"/>
      <c r="HR166" s="205"/>
      <c r="HS166" s="205"/>
      <c r="HT166" s="205"/>
      <c r="HU166" s="205"/>
      <c r="HV166" s="205"/>
      <c r="HW166" s="205"/>
      <c r="HX166" s="205"/>
      <c r="HY166" s="205"/>
      <c r="HZ166" s="205"/>
      <c r="IA166" s="205"/>
      <c r="IB166" s="205"/>
      <c r="IC166" s="205"/>
      <c r="ID166" s="205"/>
      <c r="IE166" s="205"/>
      <c r="IF166" s="205"/>
      <c r="IG166" s="205"/>
      <c r="IH166" s="205"/>
      <c r="II166" s="205"/>
      <c r="IJ166" s="205"/>
      <c r="IK166" s="205"/>
      <c r="IL166" s="205"/>
      <c r="IM166" s="205"/>
      <c r="IN166" s="205"/>
      <c r="IO166" s="205"/>
      <c r="IP166" s="205"/>
      <c r="IQ166" s="205"/>
      <c r="IR166" s="205"/>
      <c r="IS166" s="205"/>
      <c r="IT166" s="205"/>
      <c r="IU166" s="205"/>
      <c r="IV166" s="205"/>
    </row>
    <row r="167" spans="1:256" s="234" customFormat="1" ht="12.75">
      <c r="A167" s="209"/>
      <c r="B167" s="210"/>
      <c r="C167" s="210"/>
      <c r="D167" s="210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/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05"/>
      <c r="BO167" s="205"/>
      <c r="BP167" s="205"/>
      <c r="BQ167" s="205"/>
      <c r="BR167" s="205"/>
      <c r="BS167" s="205"/>
      <c r="BT167" s="205"/>
      <c r="BU167" s="205"/>
      <c r="BV167" s="205"/>
      <c r="BW167" s="205"/>
      <c r="BX167" s="205"/>
      <c r="BY167" s="205"/>
      <c r="BZ167" s="205"/>
      <c r="CA167" s="205"/>
      <c r="CB167" s="205"/>
      <c r="CC167" s="205"/>
      <c r="CD167" s="205"/>
      <c r="CE167" s="205"/>
      <c r="CF167" s="205"/>
      <c r="CG167" s="205"/>
      <c r="CH167" s="205"/>
      <c r="CI167" s="205"/>
      <c r="CJ167" s="205"/>
      <c r="CK167" s="205"/>
      <c r="CL167" s="205"/>
      <c r="CM167" s="205"/>
      <c r="CN167" s="205"/>
      <c r="CO167" s="205"/>
      <c r="CP167" s="205"/>
      <c r="CQ167" s="205"/>
      <c r="CR167" s="205"/>
      <c r="CS167" s="205"/>
      <c r="CT167" s="205"/>
      <c r="CU167" s="205"/>
      <c r="CV167" s="205"/>
      <c r="CW167" s="205"/>
      <c r="CX167" s="205"/>
      <c r="CY167" s="205"/>
      <c r="CZ167" s="205"/>
      <c r="DA167" s="205"/>
      <c r="DB167" s="205"/>
      <c r="DC167" s="205"/>
      <c r="DD167" s="205"/>
      <c r="DE167" s="205"/>
      <c r="DF167" s="205"/>
      <c r="DG167" s="205"/>
      <c r="DH167" s="205"/>
      <c r="DI167" s="205"/>
      <c r="DJ167" s="205"/>
      <c r="DK167" s="205"/>
      <c r="DL167" s="205"/>
      <c r="DM167" s="205"/>
      <c r="DN167" s="205"/>
      <c r="DO167" s="205"/>
      <c r="DP167" s="205"/>
      <c r="DQ167" s="205"/>
      <c r="DR167" s="205"/>
      <c r="DS167" s="205"/>
      <c r="DT167" s="205"/>
      <c r="DU167" s="205"/>
      <c r="DV167" s="205"/>
      <c r="DW167" s="205"/>
      <c r="DX167" s="205"/>
      <c r="DY167" s="205"/>
      <c r="DZ167" s="205"/>
      <c r="EA167" s="205"/>
      <c r="EB167" s="205"/>
      <c r="EC167" s="205"/>
      <c r="ED167" s="205"/>
      <c r="EE167" s="205"/>
      <c r="EF167" s="205"/>
      <c r="EG167" s="205"/>
      <c r="EH167" s="205"/>
      <c r="EI167" s="205"/>
      <c r="EJ167" s="205"/>
      <c r="EK167" s="205"/>
      <c r="EL167" s="205"/>
      <c r="EM167" s="205"/>
      <c r="EN167" s="205"/>
      <c r="EO167" s="205"/>
      <c r="EP167" s="205"/>
      <c r="EQ167" s="205"/>
      <c r="ER167" s="205"/>
      <c r="ES167" s="205"/>
      <c r="ET167" s="205"/>
      <c r="EU167" s="205"/>
      <c r="EV167" s="205"/>
      <c r="EW167" s="205"/>
      <c r="EX167" s="205"/>
      <c r="EY167" s="205"/>
      <c r="EZ167" s="205"/>
      <c r="FA167" s="205"/>
      <c r="FB167" s="205"/>
      <c r="FC167" s="205"/>
      <c r="FD167" s="205"/>
      <c r="FE167" s="205"/>
      <c r="FF167" s="205"/>
      <c r="FG167" s="205"/>
      <c r="FH167" s="205"/>
      <c r="FI167" s="205"/>
      <c r="FJ167" s="205"/>
      <c r="FK167" s="205"/>
      <c r="FL167" s="205"/>
      <c r="FM167" s="205"/>
      <c r="FN167" s="205"/>
      <c r="FO167" s="205"/>
      <c r="FP167" s="205"/>
      <c r="FQ167" s="205"/>
      <c r="FR167" s="205"/>
      <c r="FS167" s="205"/>
      <c r="FT167" s="205"/>
      <c r="FU167" s="205"/>
      <c r="FV167" s="205"/>
      <c r="FW167" s="205"/>
      <c r="FX167" s="205"/>
      <c r="FY167" s="205"/>
      <c r="FZ167" s="205"/>
      <c r="GA167" s="205"/>
      <c r="GB167" s="205"/>
      <c r="GC167" s="205"/>
      <c r="GD167" s="205"/>
      <c r="GE167" s="205"/>
      <c r="GF167" s="205"/>
      <c r="GG167" s="205"/>
      <c r="GH167" s="205"/>
      <c r="GI167" s="205"/>
      <c r="GJ167" s="205"/>
      <c r="GK167" s="205"/>
      <c r="GL167" s="205"/>
      <c r="GM167" s="205"/>
      <c r="GN167" s="205"/>
      <c r="GO167" s="205"/>
      <c r="GP167" s="205"/>
      <c r="GQ167" s="205"/>
      <c r="GR167" s="205"/>
      <c r="GS167" s="205"/>
      <c r="GT167" s="205"/>
      <c r="GU167" s="205"/>
      <c r="GV167" s="205"/>
      <c r="GW167" s="205"/>
      <c r="GX167" s="205"/>
      <c r="GY167" s="205"/>
      <c r="GZ167" s="205"/>
      <c r="HA167" s="205"/>
      <c r="HB167" s="205"/>
      <c r="HC167" s="205"/>
      <c r="HD167" s="205"/>
      <c r="HE167" s="205"/>
      <c r="HF167" s="205"/>
      <c r="HG167" s="205"/>
      <c r="HH167" s="205"/>
      <c r="HI167" s="205"/>
      <c r="HJ167" s="205"/>
      <c r="HK167" s="205"/>
      <c r="HL167" s="205"/>
      <c r="HM167" s="205"/>
      <c r="HN167" s="205"/>
      <c r="HO167" s="205"/>
      <c r="HP167" s="205"/>
      <c r="HQ167" s="205"/>
      <c r="HR167" s="205"/>
      <c r="HS167" s="205"/>
      <c r="HT167" s="205"/>
      <c r="HU167" s="205"/>
      <c r="HV167" s="205"/>
      <c r="HW167" s="205"/>
      <c r="HX167" s="205"/>
      <c r="HY167" s="205"/>
      <c r="HZ167" s="205"/>
      <c r="IA167" s="205"/>
      <c r="IB167" s="205"/>
      <c r="IC167" s="205"/>
      <c r="ID167" s="205"/>
      <c r="IE167" s="205"/>
      <c r="IF167" s="205"/>
      <c r="IG167" s="205"/>
      <c r="IH167" s="205"/>
      <c r="II167" s="205"/>
      <c r="IJ167" s="205"/>
      <c r="IK167" s="205"/>
      <c r="IL167" s="205"/>
      <c r="IM167" s="205"/>
      <c r="IN167" s="205"/>
      <c r="IO167" s="205"/>
      <c r="IP167" s="205"/>
      <c r="IQ167" s="205"/>
      <c r="IR167" s="205"/>
      <c r="IS167" s="205"/>
      <c r="IT167" s="205"/>
      <c r="IU167" s="205"/>
      <c r="IV167" s="205"/>
    </row>
    <row r="168" spans="1:256" s="234" customFormat="1" ht="12.75">
      <c r="A168" s="209"/>
      <c r="B168" s="210"/>
      <c r="C168" s="210"/>
      <c r="D168" s="210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05"/>
      <c r="BO168" s="205"/>
      <c r="BP168" s="205"/>
      <c r="BQ168" s="205"/>
      <c r="BR168" s="205"/>
      <c r="BS168" s="205"/>
      <c r="BT168" s="205"/>
      <c r="BU168" s="205"/>
      <c r="BV168" s="205"/>
      <c r="BW168" s="205"/>
      <c r="BX168" s="205"/>
      <c r="BY168" s="205"/>
      <c r="BZ168" s="205"/>
      <c r="CA168" s="205"/>
      <c r="CB168" s="205"/>
      <c r="CC168" s="205"/>
      <c r="CD168" s="205"/>
      <c r="CE168" s="205"/>
      <c r="CF168" s="205"/>
      <c r="CG168" s="205"/>
      <c r="CH168" s="205"/>
      <c r="CI168" s="205"/>
      <c r="CJ168" s="205"/>
      <c r="CK168" s="205"/>
      <c r="CL168" s="205"/>
      <c r="CM168" s="205"/>
      <c r="CN168" s="205"/>
      <c r="CO168" s="205"/>
      <c r="CP168" s="205"/>
      <c r="CQ168" s="205"/>
      <c r="CR168" s="205"/>
      <c r="CS168" s="205"/>
      <c r="CT168" s="205"/>
      <c r="CU168" s="205"/>
      <c r="CV168" s="205"/>
      <c r="CW168" s="205"/>
      <c r="CX168" s="205"/>
      <c r="CY168" s="205"/>
      <c r="CZ168" s="205"/>
      <c r="DA168" s="205"/>
      <c r="DB168" s="205"/>
      <c r="DC168" s="205"/>
      <c r="DD168" s="205"/>
      <c r="DE168" s="205"/>
      <c r="DF168" s="205"/>
      <c r="DG168" s="205"/>
      <c r="DH168" s="205"/>
      <c r="DI168" s="205"/>
      <c r="DJ168" s="205"/>
      <c r="DK168" s="205"/>
      <c r="DL168" s="205"/>
      <c r="DM168" s="205"/>
      <c r="DN168" s="205"/>
      <c r="DO168" s="205"/>
      <c r="DP168" s="205"/>
      <c r="DQ168" s="205"/>
      <c r="DR168" s="205"/>
      <c r="DS168" s="205"/>
      <c r="DT168" s="205"/>
      <c r="DU168" s="205"/>
      <c r="DV168" s="205"/>
      <c r="DW168" s="205"/>
      <c r="DX168" s="205"/>
      <c r="DY168" s="205"/>
      <c r="DZ168" s="205"/>
      <c r="EA168" s="205"/>
      <c r="EB168" s="205"/>
      <c r="EC168" s="205"/>
      <c r="ED168" s="205"/>
      <c r="EE168" s="205"/>
      <c r="EF168" s="205"/>
      <c r="EG168" s="205"/>
      <c r="EH168" s="205"/>
      <c r="EI168" s="205"/>
      <c r="EJ168" s="205"/>
      <c r="EK168" s="205"/>
      <c r="EL168" s="205"/>
      <c r="EM168" s="205"/>
      <c r="EN168" s="205"/>
      <c r="EO168" s="205"/>
      <c r="EP168" s="205"/>
      <c r="EQ168" s="205"/>
      <c r="ER168" s="205"/>
      <c r="ES168" s="205"/>
      <c r="ET168" s="205"/>
      <c r="EU168" s="205"/>
      <c r="EV168" s="205"/>
      <c r="EW168" s="205"/>
      <c r="EX168" s="205"/>
      <c r="EY168" s="205"/>
      <c r="EZ168" s="205"/>
      <c r="FA168" s="205"/>
      <c r="FB168" s="205"/>
      <c r="FC168" s="205"/>
      <c r="FD168" s="205"/>
      <c r="FE168" s="205"/>
      <c r="FF168" s="205"/>
      <c r="FG168" s="205"/>
      <c r="FH168" s="205"/>
      <c r="FI168" s="205"/>
      <c r="FJ168" s="205"/>
      <c r="FK168" s="205"/>
      <c r="FL168" s="205"/>
      <c r="FM168" s="205"/>
      <c r="FN168" s="205"/>
      <c r="FO168" s="205"/>
      <c r="FP168" s="205"/>
      <c r="FQ168" s="205"/>
      <c r="FR168" s="205"/>
      <c r="FS168" s="205"/>
      <c r="FT168" s="205"/>
      <c r="FU168" s="205"/>
      <c r="FV168" s="205"/>
      <c r="FW168" s="205"/>
      <c r="FX168" s="205"/>
      <c r="FY168" s="205"/>
      <c r="FZ168" s="205"/>
      <c r="GA168" s="205"/>
      <c r="GB168" s="205"/>
      <c r="GC168" s="205"/>
      <c r="GD168" s="205"/>
      <c r="GE168" s="205"/>
      <c r="GF168" s="205"/>
      <c r="GG168" s="205"/>
      <c r="GH168" s="205"/>
      <c r="GI168" s="205"/>
      <c r="GJ168" s="205"/>
      <c r="GK168" s="205"/>
      <c r="GL168" s="205"/>
      <c r="GM168" s="205"/>
      <c r="GN168" s="205"/>
      <c r="GO168" s="205"/>
      <c r="GP168" s="205"/>
      <c r="GQ168" s="205"/>
      <c r="GR168" s="205"/>
      <c r="GS168" s="205"/>
      <c r="GT168" s="205"/>
      <c r="GU168" s="205"/>
      <c r="GV168" s="205"/>
      <c r="GW168" s="205"/>
      <c r="GX168" s="205"/>
      <c r="GY168" s="205"/>
      <c r="GZ168" s="205"/>
      <c r="HA168" s="205"/>
      <c r="HB168" s="205"/>
      <c r="HC168" s="205"/>
      <c r="HD168" s="205"/>
      <c r="HE168" s="205"/>
      <c r="HF168" s="205"/>
      <c r="HG168" s="205"/>
      <c r="HH168" s="205"/>
      <c r="HI168" s="205"/>
      <c r="HJ168" s="205"/>
      <c r="HK168" s="205"/>
      <c r="HL168" s="205"/>
      <c r="HM168" s="205"/>
      <c r="HN168" s="205"/>
      <c r="HO168" s="205"/>
      <c r="HP168" s="205"/>
      <c r="HQ168" s="205"/>
      <c r="HR168" s="205"/>
      <c r="HS168" s="205"/>
      <c r="HT168" s="205"/>
      <c r="HU168" s="205"/>
      <c r="HV168" s="205"/>
      <c r="HW168" s="205"/>
      <c r="HX168" s="205"/>
      <c r="HY168" s="205"/>
      <c r="HZ168" s="205"/>
      <c r="IA168" s="205"/>
      <c r="IB168" s="205"/>
      <c r="IC168" s="205"/>
      <c r="ID168" s="205"/>
      <c r="IE168" s="205"/>
      <c r="IF168" s="205"/>
      <c r="IG168" s="205"/>
      <c r="IH168" s="205"/>
      <c r="II168" s="205"/>
      <c r="IJ168" s="205"/>
      <c r="IK168" s="205"/>
      <c r="IL168" s="205"/>
      <c r="IM168" s="205"/>
      <c r="IN168" s="205"/>
      <c r="IO168" s="205"/>
      <c r="IP168" s="205"/>
      <c r="IQ168" s="205"/>
      <c r="IR168" s="205"/>
      <c r="IS168" s="205"/>
      <c r="IT168" s="205"/>
      <c r="IU168" s="205"/>
      <c r="IV168" s="205"/>
    </row>
    <row r="169" spans="1:256" s="234" customFormat="1" ht="12.75">
      <c r="A169" s="209"/>
      <c r="B169" s="210"/>
      <c r="C169" s="210"/>
      <c r="D169" s="210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05"/>
      <c r="BO169" s="205"/>
      <c r="BP169" s="205"/>
      <c r="BQ169" s="205"/>
      <c r="BR169" s="205"/>
      <c r="BS169" s="205"/>
      <c r="BT169" s="205"/>
      <c r="BU169" s="205"/>
      <c r="BV169" s="205"/>
      <c r="BW169" s="205"/>
      <c r="BX169" s="205"/>
      <c r="BY169" s="205"/>
      <c r="BZ169" s="205"/>
      <c r="CA169" s="205"/>
      <c r="CB169" s="205"/>
      <c r="CC169" s="205"/>
      <c r="CD169" s="205"/>
      <c r="CE169" s="205"/>
      <c r="CF169" s="205"/>
      <c r="CG169" s="205"/>
      <c r="CH169" s="205"/>
      <c r="CI169" s="205"/>
      <c r="CJ169" s="205"/>
      <c r="CK169" s="205"/>
      <c r="CL169" s="205"/>
      <c r="CM169" s="205"/>
      <c r="CN169" s="205"/>
      <c r="CO169" s="205"/>
      <c r="CP169" s="205"/>
      <c r="CQ169" s="205"/>
      <c r="CR169" s="205"/>
      <c r="CS169" s="205"/>
      <c r="CT169" s="205"/>
      <c r="CU169" s="205"/>
      <c r="CV169" s="205"/>
      <c r="CW169" s="205"/>
      <c r="CX169" s="205"/>
      <c r="CY169" s="205"/>
      <c r="CZ169" s="205"/>
      <c r="DA169" s="205"/>
      <c r="DB169" s="205"/>
      <c r="DC169" s="205"/>
      <c r="DD169" s="205"/>
      <c r="DE169" s="205"/>
      <c r="DF169" s="205"/>
      <c r="DG169" s="205"/>
      <c r="DH169" s="205"/>
      <c r="DI169" s="205"/>
      <c r="DJ169" s="205"/>
      <c r="DK169" s="205"/>
      <c r="DL169" s="205"/>
      <c r="DM169" s="205"/>
      <c r="DN169" s="205"/>
      <c r="DO169" s="205"/>
      <c r="DP169" s="205"/>
      <c r="DQ169" s="205"/>
      <c r="DR169" s="205"/>
      <c r="DS169" s="205"/>
      <c r="DT169" s="205"/>
      <c r="DU169" s="205"/>
      <c r="DV169" s="205"/>
      <c r="DW169" s="205"/>
      <c r="DX169" s="205"/>
      <c r="DY169" s="205"/>
      <c r="DZ169" s="205"/>
      <c r="EA169" s="205"/>
      <c r="EB169" s="205"/>
      <c r="EC169" s="205"/>
      <c r="ED169" s="205"/>
      <c r="EE169" s="205"/>
      <c r="EF169" s="205"/>
      <c r="EG169" s="205"/>
      <c r="EH169" s="205"/>
      <c r="EI169" s="205"/>
      <c r="EJ169" s="205"/>
      <c r="EK169" s="205"/>
      <c r="EL169" s="205"/>
      <c r="EM169" s="205"/>
      <c r="EN169" s="205"/>
      <c r="EO169" s="205"/>
      <c r="EP169" s="205"/>
      <c r="EQ169" s="205"/>
      <c r="ER169" s="205"/>
      <c r="ES169" s="205"/>
      <c r="ET169" s="205"/>
      <c r="EU169" s="205"/>
      <c r="EV169" s="205"/>
      <c r="EW169" s="205"/>
      <c r="EX169" s="205"/>
      <c r="EY169" s="205"/>
      <c r="EZ169" s="205"/>
      <c r="FA169" s="205"/>
      <c r="FB169" s="205"/>
      <c r="FC169" s="205"/>
      <c r="FD169" s="205"/>
      <c r="FE169" s="205"/>
      <c r="FF169" s="205"/>
      <c r="FG169" s="205"/>
      <c r="FH169" s="205"/>
      <c r="FI169" s="205"/>
      <c r="FJ169" s="205"/>
      <c r="FK169" s="205"/>
      <c r="FL169" s="205"/>
      <c r="FM169" s="205"/>
      <c r="FN169" s="205"/>
      <c r="FO169" s="205"/>
      <c r="FP169" s="205"/>
      <c r="FQ169" s="205"/>
      <c r="FR169" s="205"/>
      <c r="FS169" s="205"/>
      <c r="FT169" s="205"/>
      <c r="FU169" s="205"/>
      <c r="FV169" s="205"/>
      <c r="FW169" s="205"/>
      <c r="FX169" s="205"/>
      <c r="FY169" s="205"/>
      <c r="FZ169" s="205"/>
      <c r="GA169" s="205"/>
      <c r="GB169" s="205"/>
      <c r="GC169" s="205"/>
      <c r="GD169" s="205"/>
      <c r="GE169" s="205"/>
      <c r="GF169" s="205"/>
      <c r="GG169" s="205"/>
      <c r="GH169" s="205"/>
      <c r="GI169" s="205"/>
      <c r="GJ169" s="205"/>
      <c r="GK169" s="205"/>
      <c r="GL169" s="205"/>
      <c r="GM169" s="205"/>
      <c r="GN169" s="205"/>
      <c r="GO169" s="205"/>
      <c r="GP169" s="205"/>
      <c r="GQ169" s="205"/>
      <c r="GR169" s="205"/>
      <c r="GS169" s="205"/>
      <c r="GT169" s="205"/>
      <c r="GU169" s="205"/>
      <c r="GV169" s="205"/>
      <c r="GW169" s="205"/>
      <c r="GX169" s="205"/>
      <c r="GY169" s="205"/>
      <c r="GZ169" s="205"/>
      <c r="HA169" s="205"/>
      <c r="HB169" s="205"/>
      <c r="HC169" s="205"/>
      <c r="HD169" s="205"/>
      <c r="HE169" s="205"/>
      <c r="HF169" s="205"/>
      <c r="HG169" s="205"/>
      <c r="HH169" s="205"/>
      <c r="HI169" s="205"/>
      <c r="HJ169" s="205"/>
      <c r="HK169" s="205"/>
      <c r="HL169" s="205"/>
      <c r="HM169" s="205"/>
      <c r="HN169" s="205"/>
      <c r="HO169" s="205"/>
      <c r="HP169" s="205"/>
      <c r="HQ169" s="205"/>
      <c r="HR169" s="205"/>
      <c r="HS169" s="205"/>
      <c r="HT169" s="205"/>
      <c r="HU169" s="205"/>
      <c r="HV169" s="205"/>
      <c r="HW169" s="205"/>
      <c r="HX169" s="205"/>
      <c r="HY169" s="205"/>
      <c r="HZ169" s="205"/>
      <c r="IA169" s="205"/>
      <c r="IB169" s="205"/>
      <c r="IC169" s="205"/>
      <c r="ID169" s="205"/>
      <c r="IE169" s="205"/>
      <c r="IF169" s="205"/>
      <c r="IG169" s="205"/>
      <c r="IH169" s="205"/>
      <c r="II169" s="205"/>
      <c r="IJ169" s="205"/>
      <c r="IK169" s="205"/>
      <c r="IL169" s="205"/>
      <c r="IM169" s="205"/>
      <c r="IN169" s="205"/>
      <c r="IO169" s="205"/>
      <c r="IP169" s="205"/>
      <c r="IQ169" s="205"/>
      <c r="IR169" s="205"/>
      <c r="IS169" s="205"/>
      <c r="IT169" s="205"/>
      <c r="IU169" s="205"/>
      <c r="IV169" s="205"/>
    </row>
    <row r="170" spans="1:256" s="234" customFormat="1" ht="12.75">
      <c r="A170" s="209"/>
      <c r="B170" s="210"/>
      <c r="C170" s="210"/>
      <c r="D170" s="210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05"/>
      <c r="BO170" s="205"/>
      <c r="BP170" s="205"/>
      <c r="BQ170" s="205"/>
      <c r="BR170" s="205"/>
      <c r="BS170" s="205"/>
      <c r="BT170" s="205"/>
      <c r="BU170" s="205"/>
      <c r="BV170" s="205"/>
      <c r="BW170" s="205"/>
      <c r="BX170" s="205"/>
      <c r="BY170" s="205"/>
      <c r="BZ170" s="205"/>
      <c r="CA170" s="205"/>
      <c r="CB170" s="205"/>
      <c r="CC170" s="205"/>
      <c r="CD170" s="205"/>
      <c r="CE170" s="205"/>
      <c r="CF170" s="205"/>
      <c r="CG170" s="205"/>
      <c r="CH170" s="205"/>
      <c r="CI170" s="205"/>
      <c r="CJ170" s="205"/>
      <c r="CK170" s="205"/>
      <c r="CL170" s="205"/>
      <c r="CM170" s="205"/>
      <c r="CN170" s="205"/>
      <c r="CO170" s="205"/>
      <c r="CP170" s="205"/>
      <c r="CQ170" s="205"/>
      <c r="CR170" s="205"/>
      <c r="CS170" s="205"/>
      <c r="CT170" s="205"/>
      <c r="CU170" s="205"/>
      <c r="CV170" s="205"/>
      <c r="CW170" s="205"/>
      <c r="CX170" s="205"/>
      <c r="CY170" s="205"/>
      <c r="CZ170" s="205"/>
      <c r="DA170" s="205"/>
      <c r="DB170" s="205"/>
      <c r="DC170" s="205"/>
      <c r="DD170" s="205"/>
      <c r="DE170" s="205"/>
      <c r="DF170" s="205"/>
      <c r="DG170" s="205"/>
      <c r="DH170" s="205"/>
      <c r="DI170" s="205"/>
      <c r="DJ170" s="205"/>
      <c r="DK170" s="205"/>
      <c r="DL170" s="205"/>
      <c r="DM170" s="205"/>
      <c r="DN170" s="205"/>
      <c r="DO170" s="205"/>
      <c r="DP170" s="205"/>
      <c r="DQ170" s="205"/>
      <c r="DR170" s="205"/>
      <c r="DS170" s="205"/>
      <c r="DT170" s="205"/>
      <c r="DU170" s="205"/>
      <c r="DV170" s="205"/>
      <c r="DW170" s="205"/>
      <c r="DX170" s="205"/>
      <c r="DY170" s="205"/>
      <c r="DZ170" s="205"/>
      <c r="EA170" s="205"/>
      <c r="EB170" s="205"/>
      <c r="EC170" s="205"/>
      <c r="ED170" s="205"/>
      <c r="EE170" s="205"/>
      <c r="EF170" s="205"/>
      <c r="EG170" s="205"/>
      <c r="EH170" s="205"/>
      <c r="EI170" s="205"/>
      <c r="EJ170" s="205"/>
      <c r="EK170" s="205"/>
      <c r="EL170" s="205"/>
      <c r="EM170" s="205"/>
      <c r="EN170" s="205"/>
      <c r="EO170" s="205"/>
      <c r="EP170" s="205"/>
      <c r="EQ170" s="205"/>
      <c r="ER170" s="205"/>
      <c r="ES170" s="205"/>
      <c r="ET170" s="205"/>
      <c r="EU170" s="205"/>
      <c r="EV170" s="205"/>
      <c r="EW170" s="205"/>
      <c r="EX170" s="205"/>
      <c r="EY170" s="205"/>
      <c r="EZ170" s="205"/>
      <c r="FA170" s="205"/>
      <c r="FB170" s="205"/>
      <c r="FC170" s="205"/>
      <c r="FD170" s="205"/>
      <c r="FE170" s="205"/>
      <c r="FF170" s="205"/>
      <c r="FG170" s="205"/>
      <c r="FH170" s="205"/>
      <c r="FI170" s="205"/>
      <c r="FJ170" s="205"/>
      <c r="FK170" s="205"/>
      <c r="FL170" s="205"/>
      <c r="FM170" s="205"/>
      <c r="FN170" s="205"/>
      <c r="FO170" s="205"/>
      <c r="FP170" s="205"/>
      <c r="FQ170" s="205"/>
      <c r="FR170" s="205"/>
      <c r="FS170" s="205"/>
      <c r="FT170" s="205"/>
      <c r="FU170" s="205"/>
      <c r="FV170" s="205"/>
      <c r="FW170" s="205"/>
      <c r="FX170" s="205"/>
      <c r="FY170" s="205"/>
      <c r="FZ170" s="205"/>
      <c r="GA170" s="205"/>
      <c r="GB170" s="205"/>
      <c r="GC170" s="205"/>
      <c r="GD170" s="205"/>
      <c r="GE170" s="205"/>
      <c r="GF170" s="205"/>
      <c r="GG170" s="205"/>
      <c r="GH170" s="205"/>
      <c r="GI170" s="205"/>
      <c r="GJ170" s="205"/>
      <c r="GK170" s="205"/>
      <c r="GL170" s="205"/>
      <c r="GM170" s="205"/>
      <c r="GN170" s="205"/>
      <c r="GO170" s="205"/>
      <c r="GP170" s="205"/>
      <c r="GQ170" s="205"/>
      <c r="GR170" s="205"/>
      <c r="GS170" s="205"/>
      <c r="GT170" s="205"/>
      <c r="GU170" s="205"/>
      <c r="GV170" s="205"/>
      <c r="GW170" s="205"/>
      <c r="GX170" s="205"/>
      <c r="GY170" s="205"/>
      <c r="GZ170" s="205"/>
      <c r="HA170" s="205"/>
      <c r="HB170" s="205"/>
      <c r="HC170" s="205"/>
      <c r="HD170" s="205"/>
      <c r="HE170" s="205"/>
      <c r="HF170" s="205"/>
      <c r="HG170" s="205"/>
      <c r="HH170" s="205"/>
      <c r="HI170" s="205"/>
      <c r="HJ170" s="205"/>
      <c r="HK170" s="205"/>
      <c r="HL170" s="205"/>
      <c r="HM170" s="205"/>
      <c r="HN170" s="205"/>
      <c r="HO170" s="205"/>
      <c r="HP170" s="205"/>
      <c r="HQ170" s="205"/>
      <c r="HR170" s="205"/>
      <c r="HS170" s="205"/>
      <c r="HT170" s="205"/>
      <c r="HU170" s="205"/>
      <c r="HV170" s="205"/>
      <c r="HW170" s="205"/>
      <c r="HX170" s="205"/>
      <c r="HY170" s="205"/>
      <c r="HZ170" s="205"/>
      <c r="IA170" s="205"/>
      <c r="IB170" s="205"/>
      <c r="IC170" s="205"/>
      <c r="ID170" s="205"/>
      <c r="IE170" s="205"/>
      <c r="IF170" s="205"/>
      <c r="IG170" s="205"/>
      <c r="IH170" s="205"/>
      <c r="II170" s="205"/>
      <c r="IJ170" s="205"/>
      <c r="IK170" s="205"/>
      <c r="IL170" s="205"/>
      <c r="IM170" s="205"/>
      <c r="IN170" s="205"/>
      <c r="IO170" s="205"/>
      <c r="IP170" s="205"/>
      <c r="IQ170" s="205"/>
      <c r="IR170" s="205"/>
      <c r="IS170" s="205"/>
      <c r="IT170" s="205"/>
      <c r="IU170" s="205"/>
      <c r="IV170" s="205"/>
    </row>
    <row r="171" spans="1:256" s="234" customFormat="1" ht="12.75">
      <c r="A171" s="209"/>
      <c r="B171" s="210"/>
      <c r="C171" s="210"/>
      <c r="D171" s="210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05"/>
      <c r="BO171" s="205"/>
      <c r="BP171" s="205"/>
      <c r="BQ171" s="205"/>
      <c r="BR171" s="205"/>
      <c r="BS171" s="205"/>
      <c r="BT171" s="205"/>
      <c r="BU171" s="205"/>
      <c r="BV171" s="205"/>
      <c r="BW171" s="205"/>
      <c r="BX171" s="205"/>
      <c r="BY171" s="205"/>
      <c r="BZ171" s="205"/>
      <c r="CA171" s="205"/>
      <c r="CB171" s="205"/>
      <c r="CC171" s="205"/>
      <c r="CD171" s="205"/>
      <c r="CE171" s="205"/>
      <c r="CF171" s="205"/>
      <c r="CG171" s="205"/>
      <c r="CH171" s="205"/>
      <c r="CI171" s="205"/>
      <c r="CJ171" s="205"/>
      <c r="CK171" s="205"/>
      <c r="CL171" s="205"/>
      <c r="CM171" s="205"/>
      <c r="CN171" s="205"/>
      <c r="CO171" s="205"/>
      <c r="CP171" s="205"/>
      <c r="CQ171" s="205"/>
      <c r="CR171" s="205"/>
      <c r="CS171" s="205"/>
      <c r="CT171" s="205"/>
      <c r="CU171" s="205"/>
      <c r="CV171" s="205"/>
      <c r="CW171" s="205"/>
      <c r="CX171" s="205"/>
      <c r="CY171" s="205"/>
      <c r="CZ171" s="205"/>
      <c r="DA171" s="205"/>
      <c r="DB171" s="205"/>
      <c r="DC171" s="205"/>
      <c r="DD171" s="205"/>
      <c r="DE171" s="205"/>
      <c r="DF171" s="205"/>
      <c r="DG171" s="205"/>
      <c r="DH171" s="205"/>
      <c r="DI171" s="205"/>
      <c r="DJ171" s="205"/>
      <c r="DK171" s="205"/>
      <c r="DL171" s="205"/>
      <c r="DM171" s="205"/>
      <c r="DN171" s="205"/>
      <c r="DO171" s="205"/>
      <c r="DP171" s="205"/>
      <c r="DQ171" s="205"/>
      <c r="DR171" s="205"/>
      <c r="DS171" s="205"/>
      <c r="DT171" s="205"/>
      <c r="DU171" s="205"/>
      <c r="DV171" s="205"/>
      <c r="DW171" s="205"/>
      <c r="DX171" s="205"/>
      <c r="DY171" s="205"/>
      <c r="DZ171" s="205"/>
      <c r="EA171" s="205"/>
      <c r="EB171" s="205"/>
      <c r="EC171" s="205"/>
      <c r="ED171" s="205"/>
      <c r="EE171" s="205"/>
      <c r="EF171" s="205"/>
      <c r="EG171" s="205"/>
      <c r="EH171" s="205"/>
      <c r="EI171" s="205"/>
      <c r="EJ171" s="205"/>
      <c r="EK171" s="205"/>
      <c r="EL171" s="205"/>
      <c r="EM171" s="205"/>
      <c r="EN171" s="205"/>
      <c r="EO171" s="205"/>
      <c r="EP171" s="205"/>
      <c r="EQ171" s="205"/>
      <c r="ER171" s="205"/>
      <c r="ES171" s="205"/>
      <c r="ET171" s="205"/>
      <c r="EU171" s="205"/>
      <c r="EV171" s="205"/>
      <c r="EW171" s="205"/>
      <c r="EX171" s="205"/>
      <c r="EY171" s="205"/>
      <c r="EZ171" s="205"/>
      <c r="FA171" s="205"/>
      <c r="FB171" s="205"/>
      <c r="FC171" s="205"/>
      <c r="FD171" s="205"/>
      <c r="FE171" s="205"/>
      <c r="FF171" s="205"/>
      <c r="FG171" s="205"/>
      <c r="FH171" s="205"/>
      <c r="FI171" s="205"/>
      <c r="FJ171" s="205"/>
      <c r="FK171" s="205"/>
      <c r="FL171" s="205"/>
      <c r="FM171" s="205"/>
      <c r="FN171" s="205"/>
      <c r="FO171" s="205"/>
      <c r="FP171" s="205"/>
      <c r="FQ171" s="205"/>
      <c r="FR171" s="205"/>
      <c r="FS171" s="205"/>
      <c r="FT171" s="205"/>
      <c r="FU171" s="205"/>
      <c r="FV171" s="205"/>
      <c r="FW171" s="205"/>
      <c r="FX171" s="205"/>
      <c r="FY171" s="205"/>
      <c r="FZ171" s="205"/>
      <c r="GA171" s="205"/>
      <c r="GB171" s="205"/>
      <c r="GC171" s="205"/>
      <c r="GD171" s="205"/>
      <c r="GE171" s="205"/>
      <c r="GF171" s="205"/>
      <c r="GG171" s="205"/>
      <c r="GH171" s="205"/>
      <c r="GI171" s="205"/>
      <c r="GJ171" s="205"/>
      <c r="GK171" s="205"/>
      <c r="GL171" s="205"/>
      <c r="GM171" s="205"/>
      <c r="GN171" s="205"/>
      <c r="GO171" s="205"/>
      <c r="GP171" s="205"/>
      <c r="GQ171" s="205"/>
      <c r="GR171" s="205"/>
      <c r="GS171" s="205"/>
      <c r="GT171" s="205"/>
      <c r="GU171" s="205"/>
      <c r="GV171" s="205"/>
      <c r="GW171" s="205"/>
      <c r="GX171" s="205"/>
      <c r="GY171" s="205"/>
      <c r="GZ171" s="205"/>
      <c r="HA171" s="205"/>
      <c r="HB171" s="205"/>
      <c r="HC171" s="205"/>
      <c r="HD171" s="205"/>
      <c r="HE171" s="205"/>
      <c r="HF171" s="205"/>
      <c r="HG171" s="205"/>
      <c r="HH171" s="205"/>
      <c r="HI171" s="205"/>
      <c r="HJ171" s="205"/>
      <c r="HK171" s="205"/>
      <c r="HL171" s="205"/>
      <c r="HM171" s="205"/>
      <c r="HN171" s="205"/>
      <c r="HO171" s="205"/>
      <c r="HP171" s="205"/>
      <c r="HQ171" s="205"/>
      <c r="HR171" s="205"/>
      <c r="HS171" s="205"/>
      <c r="HT171" s="205"/>
      <c r="HU171" s="205"/>
      <c r="HV171" s="205"/>
      <c r="HW171" s="205"/>
      <c r="HX171" s="205"/>
      <c r="HY171" s="205"/>
      <c r="HZ171" s="205"/>
      <c r="IA171" s="205"/>
      <c r="IB171" s="205"/>
      <c r="IC171" s="205"/>
      <c r="ID171" s="205"/>
      <c r="IE171" s="205"/>
      <c r="IF171" s="205"/>
      <c r="IG171" s="205"/>
      <c r="IH171" s="205"/>
      <c r="II171" s="205"/>
      <c r="IJ171" s="205"/>
      <c r="IK171" s="205"/>
      <c r="IL171" s="205"/>
      <c r="IM171" s="205"/>
      <c r="IN171" s="205"/>
      <c r="IO171" s="205"/>
      <c r="IP171" s="205"/>
      <c r="IQ171" s="205"/>
      <c r="IR171" s="205"/>
      <c r="IS171" s="205"/>
      <c r="IT171" s="205"/>
      <c r="IU171" s="205"/>
      <c r="IV171" s="205"/>
    </row>
    <row r="172" spans="1:256" s="234" customFormat="1" ht="12.75">
      <c r="A172" s="209"/>
      <c r="B172" s="210"/>
      <c r="C172" s="210"/>
      <c r="D172" s="210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05"/>
      <c r="BO172" s="205"/>
      <c r="BP172" s="205"/>
      <c r="BQ172" s="205"/>
      <c r="BR172" s="205"/>
      <c r="BS172" s="205"/>
      <c r="BT172" s="205"/>
      <c r="BU172" s="205"/>
      <c r="BV172" s="205"/>
      <c r="BW172" s="205"/>
      <c r="BX172" s="205"/>
      <c r="BY172" s="205"/>
      <c r="BZ172" s="205"/>
      <c r="CA172" s="205"/>
      <c r="CB172" s="205"/>
      <c r="CC172" s="205"/>
      <c r="CD172" s="205"/>
      <c r="CE172" s="205"/>
      <c r="CF172" s="205"/>
      <c r="CG172" s="205"/>
      <c r="CH172" s="205"/>
      <c r="CI172" s="205"/>
      <c r="CJ172" s="205"/>
      <c r="CK172" s="205"/>
      <c r="CL172" s="205"/>
      <c r="CM172" s="205"/>
      <c r="CN172" s="205"/>
      <c r="CO172" s="205"/>
      <c r="CP172" s="205"/>
      <c r="CQ172" s="205"/>
      <c r="CR172" s="205"/>
      <c r="CS172" s="205"/>
      <c r="CT172" s="205"/>
      <c r="CU172" s="205"/>
      <c r="CV172" s="205"/>
      <c r="CW172" s="205"/>
      <c r="CX172" s="205"/>
      <c r="CY172" s="205"/>
      <c r="CZ172" s="205"/>
      <c r="DA172" s="205"/>
      <c r="DB172" s="205"/>
      <c r="DC172" s="205"/>
      <c r="DD172" s="205"/>
      <c r="DE172" s="205"/>
      <c r="DF172" s="205"/>
      <c r="DG172" s="205"/>
      <c r="DH172" s="205"/>
      <c r="DI172" s="205"/>
      <c r="DJ172" s="205"/>
      <c r="DK172" s="205"/>
      <c r="DL172" s="205"/>
      <c r="DM172" s="205"/>
      <c r="DN172" s="205"/>
      <c r="DO172" s="205"/>
      <c r="DP172" s="205"/>
      <c r="DQ172" s="205"/>
      <c r="DR172" s="205"/>
      <c r="DS172" s="205"/>
      <c r="DT172" s="205"/>
      <c r="DU172" s="205"/>
      <c r="DV172" s="205"/>
      <c r="DW172" s="205"/>
      <c r="DX172" s="205"/>
      <c r="DY172" s="205"/>
      <c r="DZ172" s="205"/>
      <c r="EA172" s="205"/>
      <c r="EB172" s="205"/>
      <c r="EC172" s="205"/>
      <c r="ED172" s="205"/>
      <c r="EE172" s="205"/>
      <c r="EF172" s="205"/>
      <c r="EG172" s="205"/>
      <c r="EH172" s="205"/>
      <c r="EI172" s="205"/>
      <c r="EJ172" s="205"/>
      <c r="EK172" s="205"/>
      <c r="EL172" s="205"/>
      <c r="EM172" s="205"/>
      <c r="EN172" s="205"/>
      <c r="EO172" s="205"/>
      <c r="EP172" s="205"/>
      <c r="EQ172" s="205"/>
      <c r="ER172" s="205"/>
      <c r="ES172" s="205"/>
      <c r="ET172" s="205"/>
      <c r="EU172" s="205"/>
      <c r="EV172" s="205"/>
      <c r="EW172" s="205"/>
      <c r="EX172" s="205"/>
      <c r="EY172" s="205"/>
      <c r="EZ172" s="205"/>
      <c r="FA172" s="205"/>
      <c r="FB172" s="205"/>
      <c r="FC172" s="205"/>
      <c r="FD172" s="205"/>
      <c r="FE172" s="205"/>
      <c r="FF172" s="205"/>
      <c r="FG172" s="205"/>
      <c r="FH172" s="205"/>
      <c r="FI172" s="205"/>
      <c r="FJ172" s="205"/>
      <c r="FK172" s="205"/>
      <c r="FL172" s="205"/>
      <c r="FM172" s="205"/>
      <c r="FN172" s="205"/>
      <c r="FO172" s="205"/>
      <c r="FP172" s="205"/>
      <c r="FQ172" s="205"/>
      <c r="FR172" s="205"/>
      <c r="FS172" s="205"/>
      <c r="FT172" s="205"/>
      <c r="FU172" s="205"/>
      <c r="FV172" s="205"/>
      <c r="FW172" s="205"/>
      <c r="FX172" s="205"/>
      <c r="FY172" s="205"/>
      <c r="FZ172" s="205"/>
      <c r="GA172" s="205"/>
      <c r="GB172" s="205"/>
      <c r="GC172" s="205"/>
      <c r="GD172" s="205"/>
      <c r="GE172" s="205"/>
      <c r="GF172" s="205"/>
      <c r="GG172" s="205"/>
      <c r="GH172" s="205"/>
      <c r="GI172" s="205"/>
      <c r="GJ172" s="205"/>
      <c r="GK172" s="205"/>
      <c r="GL172" s="205"/>
      <c r="GM172" s="205"/>
      <c r="GN172" s="205"/>
      <c r="GO172" s="205"/>
      <c r="GP172" s="205"/>
      <c r="GQ172" s="205"/>
      <c r="GR172" s="205"/>
      <c r="GS172" s="205"/>
      <c r="GT172" s="205"/>
      <c r="GU172" s="205"/>
      <c r="GV172" s="205"/>
      <c r="GW172" s="205"/>
      <c r="GX172" s="205"/>
      <c r="GY172" s="205"/>
      <c r="GZ172" s="205"/>
      <c r="HA172" s="205"/>
      <c r="HB172" s="205"/>
      <c r="HC172" s="205"/>
      <c r="HD172" s="205"/>
      <c r="HE172" s="205"/>
      <c r="HF172" s="205"/>
      <c r="HG172" s="205"/>
      <c r="HH172" s="205"/>
      <c r="HI172" s="205"/>
      <c r="HJ172" s="205"/>
      <c r="HK172" s="205"/>
      <c r="HL172" s="205"/>
      <c r="HM172" s="205"/>
      <c r="HN172" s="205"/>
      <c r="HO172" s="205"/>
      <c r="HP172" s="205"/>
      <c r="HQ172" s="205"/>
      <c r="HR172" s="205"/>
      <c r="HS172" s="205"/>
      <c r="HT172" s="205"/>
      <c r="HU172" s="205"/>
      <c r="HV172" s="205"/>
      <c r="HW172" s="205"/>
      <c r="HX172" s="205"/>
      <c r="HY172" s="205"/>
      <c r="HZ172" s="205"/>
      <c r="IA172" s="205"/>
      <c r="IB172" s="205"/>
      <c r="IC172" s="205"/>
      <c r="ID172" s="205"/>
      <c r="IE172" s="205"/>
      <c r="IF172" s="205"/>
      <c r="IG172" s="205"/>
      <c r="IH172" s="205"/>
      <c r="II172" s="205"/>
      <c r="IJ172" s="205"/>
      <c r="IK172" s="205"/>
      <c r="IL172" s="205"/>
      <c r="IM172" s="205"/>
      <c r="IN172" s="205"/>
      <c r="IO172" s="205"/>
      <c r="IP172" s="205"/>
      <c r="IQ172" s="205"/>
      <c r="IR172" s="205"/>
      <c r="IS172" s="205"/>
      <c r="IT172" s="205"/>
      <c r="IU172" s="205"/>
      <c r="IV172" s="205"/>
    </row>
    <row r="173" spans="1:256" s="234" customFormat="1" ht="12.75">
      <c r="A173" s="209"/>
      <c r="B173" s="210"/>
      <c r="C173" s="210"/>
      <c r="D173" s="210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05"/>
      <c r="BO173" s="205"/>
      <c r="BP173" s="205"/>
      <c r="BQ173" s="205"/>
      <c r="BR173" s="205"/>
      <c r="BS173" s="205"/>
      <c r="BT173" s="205"/>
      <c r="BU173" s="205"/>
      <c r="BV173" s="205"/>
      <c r="BW173" s="205"/>
      <c r="BX173" s="205"/>
      <c r="BY173" s="205"/>
      <c r="BZ173" s="205"/>
      <c r="CA173" s="205"/>
      <c r="CB173" s="205"/>
      <c r="CC173" s="205"/>
      <c r="CD173" s="205"/>
      <c r="CE173" s="205"/>
      <c r="CF173" s="205"/>
      <c r="CG173" s="205"/>
      <c r="CH173" s="205"/>
      <c r="CI173" s="205"/>
      <c r="CJ173" s="205"/>
      <c r="CK173" s="205"/>
      <c r="CL173" s="205"/>
      <c r="CM173" s="205"/>
      <c r="CN173" s="205"/>
      <c r="CO173" s="205"/>
      <c r="CP173" s="205"/>
      <c r="CQ173" s="205"/>
      <c r="CR173" s="205"/>
      <c r="CS173" s="205"/>
      <c r="CT173" s="205"/>
      <c r="CU173" s="205"/>
      <c r="CV173" s="205"/>
      <c r="CW173" s="205"/>
      <c r="CX173" s="205"/>
      <c r="CY173" s="205"/>
      <c r="CZ173" s="205"/>
      <c r="DA173" s="205"/>
      <c r="DB173" s="205"/>
      <c r="DC173" s="205"/>
      <c r="DD173" s="205"/>
      <c r="DE173" s="205"/>
      <c r="DF173" s="205"/>
      <c r="DG173" s="205"/>
      <c r="DH173" s="205"/>
      <c r="DI173" s="205"/>
      <c r="DJ173" s="205"/>
      <c r="DK173" s="205"/>
      <c r="DL173" s="205"/>
      <c r="DM173" s="205"/>
      <c r="DN173" s="205"/>
      <c r="DO173" s="205"/>
      <c r="DP173" s="205"/>
      <c r="DQ173" s="205"/>
      <c r="DR173" s="205"/>
      <c r="DS173" s="205"/>
      <c r="DT173" s="205"/>
      <c r="DU173" s="205"/>
      <c r="DV173" s="205"/>
      <c r="DW173" s="205"/>
      <c r="DX173" s="205"/>
      <c r="DY173" s="205"/>
      <c r="DZ173" s="205"/>
      <c r="EA173" s="205"/>
      <c r="EB173" s="205"/>
      <c r="EC173" s="205"/>
      <c r="ED173" s="205"/>
      <c r="EE173" s="205"/>
      <c r="EF173" s="205"/>
      <c r="EG173" s="205"/>
      <c r="EH173" s="205"/>
      <c r="EI173" s="205"/>
      <c r="EJ173" s="205"/>
      <c r="EK173" s="205"/>
      <c r="EL173" s="205"/>
      <c r="EM173" s="205"/>
      <c r="EN173" s="205"/>
      <c r="EO173" s="205"/>
      <c r="EP173" s="205"/>
      <c r="EQ173" s="205"/>
      <c r="ER173" s="205"/>
      <c r="ES173" s="205"/>
      <c r="ET173" s="205"/>
      <c r="EU173" s="205"/>
      <c r="EV173" s="205"/>
      <c r="EW173" s="205"/>
      <c r="EX173" s="205"/>
      <c r="EY173" s="205"/>
      <c r="EZ173" s="205"/>
      <c r="FA173" s="205"/>
      <c r="FB173" s="205"/>
      <c r="FC173" s="205"/>
      <c r="FD173" s="205"/>
      <c r="FE173" s="205"/>
      <c r="FF173" s="205"/>
      <c r="FG173" s="205"/>
      <c r="FH173" s="205"/>
      <c r="FI173" s="205"/>
      <c r="FJ173" s="205"/>
      <c r="FK173" s="205"/>
      <c r="FL173" s="205"/>
      <c r="FM173" s="205"/>
      <c r="FN173" s="205"/>
      <c r="FO173" s="205"/>
      <c r="FP173" s="205"/>
      <c r="FQ173" s="205"/>
      <c r="FR173" s="205"/>
      <c r="FS173" s="205"/>
      <c r="FT173" s="205"/>
      <c r="FU173" s="205"/>
      <c r="FV173" s="205"/>
      <c r="FW173" s="205"/>
      <c r="FX173" s="205"/>
      <c r="FY173" s="205"/>
      <c r="FZ173" s="205"/>
      <c r="GA173" s="205"/>
      <c r="GB173" s="205"/>
      <c r="GC173" s="205"/>
      <c r="GD173" s="205"/>
      <c r="GE173" s="205"/>
      <c r="GF173" s="205"/>
      <c r="GG173" s="205"/>
      <c r="GH173" s="205"/>
      <c r="GI173" s="205"/>
      <c r="GJ173" s="205"/>
      <c r="GK173" s="205"/>
      <c r="GL173" s="205"/>
      <c r="GM173" s="205"/>
      <c r="GN173" s="205"/>
      <c r="GO173" s="205"/>
      <c r="GP173" s="205"/>
      <c r="GQ173" s="205"/>
      <c r="GR173" s="205"/>
      <c r="GS173" s="205"/>
      <c r="GT173" s="205"/>
      <c r="GU173" s="205"/>
      <c r="GV173" s="205"/>
      <c r="GW173" s="205"/>
      <c r="GX173" s="205"/>
      <c r="GY173" s="205"/>
      <c r="GZ173" s="205"/>
      <c r="HA173" s="205"/>
      <c r="HB173" s="205"/>
      <c r="HC173" s="205"/>
      <c r="HD173" s="205"/>
      <c r="HE173" s="205"/>
      <c r="HF173" s="205"/>
      <c r="HG173" s="205"/>
      <c r="HH173" s="205"/>
      <c r="HI173" s="205"/>
      <c r="HJ173" s="205"/>
      <c r="HK173" s="205"/>
      <c r="HL173" s="205"/>
      <c r="HM173" s="205"/>
      <c r="HN173" s="205"/>
      <c r="HO173" s="205"/>
      <c r="HP173" s="205"/>
      <c r="HQ173" s="205"/>
      <c r="HR173" s="205"/>
      <c r="HS173" s="205"/>
      <c r="HT173" s="205"/>
      <c r="HU173" s="205"/>
      <c r="HV173" s="205"/>
      <c r="HW173" s="205"/>
      <c r="HX173" s="205"/>
      <c r="HY173" s="205"/>
      <c r="HZ173" s="205"/>
      <c r="IA173" s="205"/>
      <c r="IB173" s="205"/>
      <c r="IC173" s="205"/>
      <c r="ID173" s="205"/>
      <c r="IE173" s="205"/>
      <c r="IF173" s="205"/>
      <c r="IG173" s="205"/>
      <c r="IH173" s="205"/>
      <c r="II173" s="205"/>
      <c r="IJ173" s="205"/>
      <c r="IK173" s="205"/>
      <c r="IL173" s="205"/>
      <c r="IM173" s="205"/>
      <c r="IN173" s="205"/>
      <c r="IO173" s="205"/>
      <c r="IP173" s="205"/>
      <c r="IQ173" s="205"/>
      <c r="IR173" s="205"/>
      <c r="IS173" s="205"/>
      <c r="IT173" s="205"/>
      <c r="IU173" s="205"/>
      <c r="IV173" s="205"/>
    </row>
    <row r="174" spans="1:256" s="234" customFormat="1" ht="12.75">
      <c r="A174" s="209"/>
      <c r="B174" s="210"/>
      <c r="C174" s="210"/>
      <c r="D174" s="210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05"/>
      <c r="BO174" s="205"/>
      <c r="BP174" s="205"/>
      <c r="BQ174" s="205"/>
      <c r="BR174" s="205"/>
      <c r="BS174" s="205"/>
      <c r="BT174" s="205"/>
      <c r="BU174" s="205"/>
      <c r="BV174" s="205"/>
      <c r="BW174" s="205"/>
      <c r="BX174" s="205"/>
      <c r="BY174" s="205"/>
      <c r="BZ174" s="205"/>
      <c r="CA174" s="205"/>
      <c r="CB174" s="205"/>
      <c r="CC174" s="205"/>
      <c r="CD174" s="205"/>
      <c r="CE174" s="205"/>
      <c r="CF174" s="205"/>
      <c r="CG174" s="205"/>
      <c r="CH174" s="205"/>
      <c r="CI174" s="205"/>
      <c r="CJ174" s="205"/>
      <c r="CK174" s="205"/>
      <c r="CL174" s="205"/>
      <c r="CM174" s="205"/>
      <c r="CN174" s="205"/>
      <c r="CO174" s="205"/>
      <c r="CP174" s="205"/>
      <c r="CQ174" s="205"/>
      <c r="CR174" s="205"/>
      <c r="CS174" s="205"/>
      <c r="CT174" s="205"/>
      <c r="CU174" s="205"/>
      <c r="CV174" s="205"/>
      <c r="CW174" s="205"/>
      <c r="CX174" s="205"/>
      <c r="CY174" s="205"/>
      <c r="CZ174" s="205"/>
      <c r="DA174" s="205"/>
      <c r="DB174" s="205"/>
      <c r="DC174" s="205"/>
      <c r="DD174" s="205"/>
      <c r="DE174" s="205"/>
      <c r="DF174" s="205"/>
      <c r="DG174" s="205"/>
      <c r="DH174" s="205"/>
      <c r="DI174" s="205"/>
      <c r="DJ174" s="205"/>
      <c r="DK174" s="205"/>
      <c r="DL174" s="205"/>
      <c r="DM174" s="205"/>
      <c r="DN174" s="205"/>
      <c r="DO174" s="205"/>
      <c r="DP174" s="205"/>
      <c r="DQ174" s="205"/>
      <c r="DR174" s="205"/>
      <c r="DS174" s="205"/>
      <c r="DT174" s="205"/>
      <c r="DU174" s="205"/>
      <c r="DV174" s="205"/>
      <c r="DW174" s="205"/>
      <c r="DX174" s="205"/>
      <c r="DY174" s="205"/>
      <c r="DZ174" s="205"/>
      <c r="EA174" s="205"/>
      <c r="EB174" s="205"/>
      <c r="EC174" s="205"/>
      <c r="ED174" s="205"/>
      <c r="EE174" s="205"/>
      <c r="EF174" s="205"/>
      <c r="EG174" s="205"/>
      <c r="EH174" s="205"/>
      <c r="EI174" s="205"/>
      <c r="EJ174" s="205"/>
      <c r="EK174" s="205"/>
      <c r="EL174" s="205"/>
      <c r="EM174" s="205"/>
      <c r="EN174" s="205"/>
      <c r="EO174" s="205"/>
      <c r="EP174" s="205"/>
      <c r="EQ174" s="205"/>
      <c r="ER174" s="205"/>
      <c r="ES174" s="205"/>
      <c r="ET174" s="205"/>
      <c r="EU174" s="205"/>
      <c r="EV174" s="205"/>
      <c r="EW174" s="205"/>
      <c r="EX174" s="205"/>
      <c r="EY174" s="205"/>
      <c r="EZ174" s="205"/>
      <c r="FA174" s="205"/>
      <c r="FB174" s="205"/>
      <c r="FC174" s="205"/>
      <c r="FD174" s="205"/>
      <c r="FE174" s="205"/>
      <c r="FF174" s="205"/>
      <c r="FG174" s="205"/>
      <c r="FH174" s="205"/>
      <c r="FI174" s="205"/>
      <c r="FJ174" s="205"/>
      <c r="FK174" s="205"/>
      <c r="FL174" s="205"/>
      <c r="FM174" s="205"/>
      <c r="FN174" s="205"/>
      <c r="FO174" s="205"/>
      <c r="FP174" s="205"/>
      <c r="FQ174" s="205"/>
      <c r="FR174" s="205"/>
      <c r="FS174" s="205"/>
      <c r="FT174" s="205"/>
      <c r="FU174" s="205"/>
      <c r="FV174" s="205"/>
      <c r="FW174" s="205"/>
      <c r="FX174" s="205"/>
      <c r="FY174" s="205"/>
      <c r="FZ174" s="205"/>
      <c r="GA174" s="205"/>
      <c r="GB174" s="205"/>
      <c r="GC174" s="205"/>
      <c r="GD174" s="205"/>
      <c r="GE174" s="205"/>
      <c r="GF174" s="205"/>
      <c r="GG174" s="205"/>
      <c r="GH174" s="205"/>
      <c r="GI174" s="205"/>
      <c r="GJ174" s="205"/>
      <c r="GK174" s="205"/>
      <c r="GL174" s="205"/>
      <c r="GM174" s="205"/>
      <c r="GN174" s="205"/>
      <c r="GO174" s="205"/>
      <c r="GP174" s="205"/>
      <c r="GQ174" s="205"/>
      <c r="GR174" s="205"/>
      <c r="GS174" s="205"/>
      <c r="GT174" s="205"/>
      <c r="GU174" s="205"/>
      <c r="GV174" s="205"/>
      <c r="GW174" s="205"/>
      <c r="GX174" s="205"/>
      <c r="GY174" s="205"/>
      <c r="GZ174" s="205"/>
      <c r="HA174" s="205"/>
      <c r="HB174" s="205"/>
      <c r="HC174" s="205"/>
      <c r="HD174" s="205"/>
      <c r="HE174" s="205"/>
      <c r="HF174" s="205"/>
      <c r="HG174" s="205"/>
      <c r="HH174" s="205"/>
      <c r="HI174" s="205"/>
      <c r="HJ174" s="205"/>
      <c r="HK174" s="205"/>
      <c r="HL174" s="205"/>
      <c r="HM174" s="205"/>
      <c r="HN174" s="205"/>
      <c r="HO174" s="205"/>
      <c r="HP174" s="205"/>
      <c r="HQ174" s="205"/>
      <c r="HR174" s="205"/>
      <c r="HS174" s="205"/>
      <c r="HT174" s="205"/>
      <c r="HU174" s="205"/>
      <c r="HV174" s="205"/>
      <c r="HW174" s="205"/>
      <c r="HX174" s="205"/>
      <c r="HY174" s="205"/>
      <c r="HZ174" s="205"/>
      <c r="IA174" s="205"/>
      <c r="IB174" s="205"/>
      <c r="IC174" s="205"/>
      <c r="ID174" s="205"/>
      <c r="IE174" s="205"/>
      <c r="IF174" s="205"/>
      <c r="IG174" s="205"/>
      <c r="IH174" s="205"/>
      <c r="II174" s="205"/>
      <c r="IJ174" s="205"/>
      <c r="IK174" s="205"/>
      <c r="IL174" s="205"/>
      <c r="IM174" s="205"/>
      <c r="IN174" s="205"/>
      <c r="IO174" s="205"/>
      <c r="IP174" s="205"/>
      <c r="IQ174" s="205"/>
      <c r="IR174" s="205"/>
      <c r="IS174" s="205"/>
      <c r="IT174" s="205"/>
      <c r="IU174" s="205"/>
      <c r="IV174" s="205"/>
    </row>
    <row r="175" spans="1:256" s="234" customFormat="1" ht="12.75">
      <c r="A175" s="209"/>
      <c r="B175" s="210"/>
      <c r="C175" s="210"/>
      <c r="D175" s="210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05"/>
      <c r="BO175" s="205"/>
      <c r="BP175" s="205"/>
      <c r="BQ175" s="205"/>
      <c r="BR175" s="205"/>
      <c r="BS175" s="205"/>
      <c r="BT175" s="205"/>
      <c r="BU175" s="205"/>
      <c r="BV175" s="205"/>
      <c r="BW175" s="205"/>
      <c r="BX175" s="205"/>
      <c r="BY175" s="205"/>
      <c r="BZ175" s="205"/>
      <c r="CA175" s="205"/>
      <c r="CB175" s="205"/>
      <c r="CC175" s="205"/>
      <c r="CD175" s="205"/>
      <c r="CE175" s="205"/>
      <c r="CF175" s="205"/>
      <c r="CG175" s="205"/>
      <c r="CH175" s="205"/>
      <c r="CI175" s="205"/>
      <c r="CJ175" s="205"/>
      <c r="CK175" s="205"/>
      <c r="CL175" s="205"/>
      <c r="CM175" s="205"/>
      <c r="CN175" s="205"/>
      <c r="CO175" s="205"/>
      <c r="CP175" s="205"/>
      <c r="CQ175" s="205"/>
      <c r="CR175" s="205"/>
      <c r="CS175" s="205"/>
      <c r="CT175" s="205"/>
      <c r="CU175" s="205"/>
      <c r="CV175" s="205"/>
      <c r="CW175" s="205"/>
      <c r="CX175" s="205"/>
      <c r="CY175" s="205"/>
      <c r="CZ175" s="205"/>
      <c r="DA175" s="205"/>
      <c r="DB175" s="205"/>
      <c r="DC175" s="205"/>
      <c r="DD175" s="205"/>
      <c r="DE175" s="205"/>
      <c r="DF175" s="205"/>
      <c r="DG175" s="205"/>
      <c r="DH175" s="205"/>
      <c r="DI175" s="205"/>
      <c r="DJ175" s="205"/>
      <c r="DK175" s="205"/>
      <c r="DL175" s="205"/>
      <c r="DM175" s="205"/>
      <c r="DN175" s="205"/>
      <c r="DO175" s="205"/>
      <c r="DP175" s="205"/>
      <c r="DQ175" s="205"/>
      <c r="DR175" s="205"/>
      <c r="DS175" s="205"/>
      <c r="DT175" s="205"/>
      <c r="DU175" s="205"/>
      <c r="DV175" s="205"/>
      <c r="DW175" s="205"/>
      <c r="DX175" s="205"/>
      <c r="DY175" s="205"/>
      <c r="DZ175" s="205"/>
      <c r="EA175" s="205"/>
      <c r="EB175" s="205"/>
      <c r="EC175" s="205"/>
      <c r="ED175" s="205"/>
      <c r="EE175" s="205"/>
      <c r="EF175" s="205"/>
      <c r="EG175" s="205"/>
      <c r="EH175" s="205"/>
      <c r="EI175" s="205"/>
      <c r="EJ175" s="205"/>
      <c r="EK175" s="205"/>
      <c r="EL175" s="205"/>
      <c r="EM175" s="205"/>
      <c r="EN175" s="205"/>
      <c r="EO175" s="205"/>
      <c r="EP175" s="205"/>
      <c r="EQ175" s="205"/>
      <c r="ER175" s="205"/>
      <c r="ES175" s="205"/>
      <c r="ET175" s="205"/>
      <c r="EU175" s="205"/>
      <c r="EV175" s="205"/>
      <c r="EW175" s="205"/>
      <c r="EX175" s="205"/>
      <c r="EY175" s="205"/>
      <c r="EZ175" s="205"/>
      <c r="FA175" s="205"/>
      <c r="FB175" s="205"/>
      <c r="FC175" s="205"/>
      <c r="FD175" s="205"/>
      <c r="FE175" s="205"/>
      <c r="FF175" s="205"/>
      <c r="FG175" s="205"/>
      <c r="FH175" s="205"/>
      <c r="FI175" s="205"/>
      <c r="FJ175" s="205"/>
      <c r="FK175" s="205"/>
      <c r="FL175" s="205"/>
      <c r="FM175" s="205"/>
      <c r="FN175" s="205"/>
      <c r="FO175" s="205"/>
      <c r="FP175" s="205"/>
      <c r="FQ175" s="205"/>
      <c r="FR175" s="205"/>
      <c r="FS175" s="205"/>
      <c r="FT175" s="205"/>
      <c r="FU175" s="205"/>
      <c r="FV175" s="205"/>
      <c r="FW175" s="205"/>
      <c r="FX175" s="205"/>
      <c r="FY175" s="205"/>
      <c r="FZ175" s="205"/>
      <c r="GA175" s="205"/>
      <c r="GB175" s="205"/>
      <c r="GC175" s="205"/>
      <c r="GD175" s="205"/>
      <c r="GE175" s="205"/>
      <c r="GF175" s="205"/>
      <c r="GG175" s="205"/>
      <c r="GH175" s="205"/>
      <c r="GI175" s="205"/>
      <c r="GJ175" s="205"/>
      <c r="GK175" s="205"/>
      <c r="GL175" s="205"/>
      <c r="GM175" s="205"/>
      <c r="GN175" s="205"/>
      <c r="GO175" s="205"/>
      <c r="GP175" s="205"/>
      <c r="GQ175" s="205"/>
      <c r="GR175" s="205"/>
      <c r="GS175" s="205"/>
      <c r="GT175" s="205"/>
      <c r="GU175" s="205"/>
      <c r="GV175" s="205"/>
      <c r="GW175" s="205"/>
      <c r="GX175" s="205"/>
      <c r="GY175" s="205"/>
      <c r="GZ175" s="205"/>
      <c r="HA175" s="205"/>
      <c r="HB175" s="205"/>
      <c r="HC175" s="205"/>
      <c r="HD175" s="205"/>
      <c r="HE175" s="205"/>
      <c r="HF175" s="205"/>
      <c r="HG175" s="205"/>
      <c r="HH175" s="205"/>
      <c r="HI175" s="205"/>
      <c r="HJ175" s="205"/>
      <c r="HK175" s="205"/>
      <c r="HL175" s="205"/>
      <c r="HM175" s="205"/>
      <c r="HN175" s="205"/>
      <c r="HO175" s="205"/>
      <c r="HP175" s="205"/>
      <c r="HQ175" s="205"/>
      <c r="HR175" s="205"/>
      <c r="HS175" s="205"/>
      <c r="HT175" s="205"/>
      <c r="HU175" s="205"/>
      <c r="HV175" s="205"/>
      <c r="HW175" s="205"/>
      <c r="HX175" s="205"/>
      <c r="HY175" s="205"/>
      <c r="HZ175" s="205"/>
      <c r="IA175" s="205"/>
      <c r="IB175" s="205"/>
      <c r="IC175" s="205"/>
      <c r="ID175" s="205"/>
      <c r="IE175" s="205"/>
      <c r="IF175" s="205"/>
      <c r="IG175" s="205"/>
      <c r="IH175" s="205"/>
      <c r="II175" s="205"/>
      <c r="IJ175" s="205"/>
      <c r="IK175" s="205"/>
      <c r="IL175" s="205"/>
      <c r="IM175" s="205"/>
      <c r="IN175" s="205"/>
      <c r="IO175" s="205"/>
      <c r="IP175" s="205"/>
      <c r="IQ175" s="205"/>
      <c r="IR175" s="205"/>
      <c r="IS175" s="205"/>
      <c r="IT175" s="205"/>
      <c r="IU175" s="205"/>
      <c r="IV175" s="205"/>
    </row>
    <row r="176" spans="1:256" s="234" customFormat="1" ht="12.75">
      <c r="A176" s="209"/>
      <c r="B176" s="210"/>
      <c r="C176" s="210"/>
      <c r="D176" s="210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05"/>
      <c r="BO176" s="205"/>
      <c r="BP176" s="205"/>
      <c r="BQ176" s="205"/>
      <c r="BR176" s="205"/>
      <c r="BS176" s="205"/>
      <c r="BT176" s="205"/>
      <c r="BU176" s="205"/>
      <c r="BV176" s="205"/>
      <c r="BW176" s="205"/>
      <c r="BX176" s="205"/>
      <c r="BY176" s="205"/>
      <c r="BZ176" s="205"/>
      <c r="CA176" s="205"/>
      <c r="CB176" s="205"/>
      <c r="CC176" s="205"/>
      <c r="CD176" s="205"/>
      <c r="CE176" s="205"/>
      <c r="CF176" s="205"/>
      <c r="CG176" s="205"/>
      <c r="CH176" s="205"/>
      <c r="CI176" s="205"/>
      <c r="CJ176" s="205"/>
      <c r="CK176" s="205"/>
      <c r="CL176" s="205"/>
      <c r="CM176" s="205"/>
      <c r="CN176" s="205"/>
      <c r="CO176" s="205"/>
      <c r="CP176" s="205"/>
      <c r="CQ176" s="205"/>
      <c r="CR176" s="205"/>
      <c r="CS176" s="205"/>
      <c r="CT176" s="205"/>
      <c r="CU176" s="205"/>
      <c r="CV176" s="205"/>
      <c r="CW176" s="205"/>
      <c r="CX176" s="205"/>
      <c r="CY176" s="205"/>
      <c r="CZ176" s="205"/>
      <c r="DA176" s="205"/>
      <c r="DB176" s="205"/>
      <c r="DC176" s="205"/>
      <c r="DD176" s="205"/>
      <c r="DE176" s="205"/>
      <c r="DF176" s="205"/>
      <c r="DG176" s="205"/>
      <c r="DH176" s="205"/>
      <c r="DI176" s="205"/>
      <c r="DJ176" s="205"/>
      <c r="DK176" s="205"/>
      <c r="DL176" s="205"/>
      <c r="DM176" s="205"/>
      <c r="DN176" s="205"/>
      <c r="DO176" s="205"/>
      <c r="DP176" s="205"/>
      <c r="DQ176" s="205"/>
      <c r="DR176" s="205"/>
      <c r="DS176" s="205"/>
      <c r="DT176" s="205"/>
      <c r="DU176" s="205"/>
      <c r="DV176" s="205"/>
      <c r="DW176" s="205"/>
      <c r="DX176" s="205"/>
      <c r="DY176" s="205"/>
      <c r="DZ176" s="205"/>
      <c r="EA176" s="205"/>
      <c r="EB176" s="205"/>
      <c r="EC176" s="205"/>
      <c r="ED176" s="205"/>
      <c r="EE176" s="205"/>
      <c r="EF176" s="205"/>
      <c r="EG176" s="205"/>
      <c r="EH176" s="205"/>
      <c r="EI176" s="205"/>
      <c r="EJ176" s="205"/>
      <c r="EK176" s="205"/>
      <c r="EL176" s="205"/>
      <c r="EM176" s="205"/>
      <c r="EN176" s="205"/>
      <c r="EO176" s="205"/>
      <c r="EP176" s="205"/>
      <c r="EQ176" s="205"/>
      <c r="ER176" s="205"/>
      <c r="ES176" s="205"/>
      <c r="ET176" s="205"/>
      <c r="EU176" s="205"/>
      <c r="EV176" s="205"/>
      <c r="EW176" s="205"/>
      <c r="EX176" s="205"/>
      <c r="EY176" s="205"/>
      <c r="EZ176" s="205"/>
      <c r="FA176" s="205"/>
      <c r="FB176" s="205"/>
      <c r="FC176" s="205"/>
      <c r="FD176" s="205"/>
      <c r="FE176" s="205"/>
      <c r="FF176" s="205"/>
      <c r="FG176" s="205"/>
      <c r="FH176" s="205"/>
      <c r="FI176" s="205"/>
      <c r="FJ176" s="205"/>
      <c r="FK176" s="205"/>
      <c r="FL176" s="205"/>
      <c r="FM176" s="205"/>
      <c r="FN176" s="205"/>
      <c r="FO176" s="205"/>
      <c r="FP176" s="205"/>
      <c r="FQ176" s="205"/>
      <c r="FR176" s="205"/>
      <c r="FS176" s="205"/>
      <c r="FT176" s="205"/>
      <c r="FU176" s="205"/>
      <c r="FV176" s="205"/>
      <c r="FW176" s="205"/>
      <c r="FX176" s="205"/>
      <c r="FY176" s="205"/>
      <c r="FZ176" s="205"/>
      <c r="GA176" s="205"/>
      <c r="GB176" s="205"/>
      <c r="GC176" s="205"/>
      <c r="GD176" s="205"/>
      <c r="GE176" s="205"/>
      <c r="GF176" s="205"/>
      <c r="GG176" s="205"/>
      <c r="GH176" s="205"/>
      <c r="GI176" s="205"/>
      <c r="GJ176" s="205"/>
      <c r="GK176" s="205"/>
      <c r="GL176" s="205"/>
      <c r="GM176" s="205"/>
      <c r="GN176" s="205"/>
      <c r="GO176" s="205"/>
      <c r="GP176" s="205"/>
      <c r="GQ176" s="205"/>
      <c r="GR176" s="205"/>
      <c r="GS176" s="205"/>
      <c r="GT176" s="205"/>
      <c r="GU176" s="205"/>
      <c r="GV176" s="205"/>
      <c r="GW176" s="205"/>
      <c r="GX176" s="205"/>
      <c r="GY176" s="205"/>
      <c r="GZ176" s="205"/>
      <c r="HA176" s="205"/>
      <c r="HB176" s="205"/>
      <c r="HC176" s="205"/>
      <c r="HD176" s="205"/>
      <c r="HE176" s="205"/>
      <c r="HF176" s="205"/>
      <c r="HG176" s="205"/>
      <c r="HH176" s="205"/>
      <c r="HI176" s="205"/>
      <c r="HJ176" s="205"/>
      <c r="HK176" s="205"/>
      <c r="HL176" s="205"/>
      <c r="HM176" s="205"/>
      <c r="HN176" s="205"/>
      <c r="HO176" s="205"/>
      <c r="HP176" s="205"/>
      <c r="HQ176" s="205"/>
      <c r="HR176" s="205"/>
      <c r="HS176" s="205"/>
      <c r="HT176" s="205"/>
      <c r="HU176" s="205"/>
      <c r="HV176" s="205"/>
      <c r="HW176" s="205"/>
      <c r="HX176" s="205"/>
      <c r="HY176" s="205"/>
      <c r="HZ176" s="205"/>
      <c r="IA176" s="205"/>
      <c r="IB176" s="205"/>
      <c r="IC176" s="205"/>
      <c r="ID176" s="205"/>
      <c r="IE176" s="205"/>
      <c r="IF176" s="205"/>
      <c r="IG176" s="205"/>
      <c r="IH176" s="205"/>
      <c r="II176" s="205"/>
      <c r="IJ176" s="205"/>
      <c r="IK176" s="205"/>
      <c r="IL176" s="205"/>
      <c r="IM176" s="205"/>
      <c r="IN176" s="205"/>
      <c r="IO176" s="205"/>
      <c r="IP176" s="205"/>
      <c r="IQ176" s="205"/>
      <c r="IR176" s="205"/>
      <c r="IS176" s="205"/>
      <c r="IT176" s="205"/>
      <c r="IU176" s="205"/>
      <c r="IV176" s="205"/>
    </row>
    <row r="177" spans="1:256" s="234" customFormat="1" ht="12.75">
      <c r="A177" s="209"/>
      <c r="B177" s="210"/>
      <c r="C177" s="210"/>
      <c r="D177" s="210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05"/>
      <c r="BO177" s="205"/>
      <c r="BP177" s="205"/>
      <c r="BQ177" s="205"/>
      <c r="BR177" s="205"/>
      <c r="BS177" s="205"/>
      <c r="BT177" s="205"/>
      <c r="BU177" s="205"/>
      <c r="BV177" s="205"/>
      <c r="BW177" s="205"/>
      <c r="BX177" s="205"/>
      <c r="BY177" s="205"/>
      <c r="BZ177" s="205"/>
      <c r="CA177" s="205"/>
      <c r="CB177" s="205"/>
      <c r="CC177" s="205"/>
      <c r="CD177" s="205"/>
      <c r="CE177" s="205"/>
      <c r="CF177" s="205"/>
      <c r="CG177" s="205"/>
      <c r="CH177" s="205"/>
      <c r="CI177" s="205"/>
      <c r="CJ177" s="205"/>
      <c r="CK177" s="205"/>
      <c r="CL177" s="205"/>
      <c r="CM177" s="205"/>
      <c r="CN177" s="205"/>
      <c r="CO177" s="205"/>
      <c r="CP177" s="205"/>
      <c r="CQ177" s="205"/>
      <c r="CR177" s="205"/>
      <c r="CS177" s="205"/>
      <c r="CT177" s="205"/>
      <c r="CU177" s="205"/>
      <c r="CV177" s="205"/>
      <c r="CW177" s="205"/>
      <c r="CX177" s="205"/>
      <c r="CY177" s="205"/>
      <c r="CZ177" s="205"/>
      <c r="DA177" s="205"/>
      <c r="DB177" s="205"/>
      <c r="DC177" s="205"/>
      <c r="DD177" s="205"/>
      <c r="DE177" s="205"/>
      <c r="DF177" s="205"/>
      <c r="DG177" s="205"/>
      <c r="DH177" s="205"/>
      <c r="DI177" s="205"/>
      <c r="DJ177" s="205"/>
      <c r="DK177" s="205"/>
      <c r="DL177" s="205"/>
      <c r="DM177" s="205"/>
      <c r="DN177" s="205"/>
      <c r="DO177" s="205"/>
      <c r="DP177" s="205"/>
      <c r="DQ177" s="205"/>
      <c r="DR177" s="205"/>
      <c r="DS177" s="205"/>
      <c r="DT177" s="205"/>
      <c r="DU177" s="205"/>
      <c r="DV177" s="205"/>
      <c r="DW177" s="205"/>
      <c r="DX177" s="205"/>
      <c r="DY177" s="205"/>
      <c r="DZ177" s="205"/>
      <c r="EA177" s="205"/>
      <c r="EB177" s="205"/>
      <c r="EC177" s="205"/>
      <c r="ED177" s="205"/>
      <c r="EE177" s="205"/>
      <c r="EF177" s="205"/>
      <c r="EG177" s="205"/>
      <c r="EH177" s="205"/>
      <c r="EI177" s="205"/>
      <c r="EJ177" s="205"/>
      <c r="EK177" s="205"/>
      <c r="EL177" s="205"/>
      <c r="EM177" s="205"/>
      <c r="EN177" s="205"/>
      <c r="EO177" s="205"/>
      <c r="EP177" s="205"/>
      <c r="EQ177" s="205"/>
      <c r="ER177" s="205"/>
      <c r="ES177" s="205"/>
      <c r="ET177" s="205"/>
      <c r="EU177" s="205"/>
      <c r="EV177" s="205"/>
      <c r="EW177" s="205"/>
      <c r="EX177" s="205"/>
      <c r="EY177" s="205"/>
      <c r="EZ177" s="205"/>
      <c r="FA177" s="205"/>
      <c r="FB177" s="205"/>
      <c r="FC177" s="205"/>
      <c r="FD177" s="205"/>
      <c r="FE177" s="205"/>
      <c r="FF177" s="205"/>
      <c r="FG177" s="205"/>
      <c r="FH177" s="205"/>
      <c r="FI177" s="205"/>
      <c r="FJ177" s="205"/>
      <c r="FK177" s="205"/>
      <c r="FL177" s="205"/>
      <c r="FM177" s="205"/>
      <c r="FN177" s="205"/>
      <c r="FO177" s="205"/>
      <c r="FP177" s="205"/>
      <c r="FQ177" s="205"/>
      <c r="FR177" s="205"/>
      <c r="FS177" s="205"/>
      <c r="FT177" s="205"/>
      <c r="FU177" s="205"/>
      <c r="FV177" s="205"/>
      <c r="FW177" s="205"/>
      <c r="FX177" s="205"/>
      <c r="FY177" s="205"/>
      <c r="FZ177" s="205"/>
      <c r="GA177" s="205"/>
      <c r="GB177" s="205"/>
      <c r="GC177" s="205"/>
      <c r="GD177" s="205"/>
      <c r="GE177" s="205"/>
      <c r="GF177" s="205"/>
      <c r="GG177" s="205"/>
      <c r="GH177" s="205"/>
      <c r="GI177" s="205"/>
      <c r="GJ177" s="205"/>
      <c r="GK177" s="205"/>
      <c r="GL177" s="205"/>
      <c r="GM177" s="205"/>
      <c r="GN177" s="205"/>
      <c r="GO177" s="205"/>
      <c r="GP177" s="205"/>
      <c r="GQ177" s="205"/>
      <c r="GR177" s="205"/>
      <c r="GS177" s="205"/>
      <c r="GT177" s="205"/>
      <c r="GU177" s="205"/>
      <c r="GV177" s="205"/>
      <c r="GW177" s="205"/>
      <c r="GX177" s="205"/>
      <c r="GY177" s="205"/>
      <c r="GZ177" s="205"/>
      <c r="HA177" s="205"/>
      <c r="HB177" s="205"/>
      <c r="HC177" s="205"/>
      <c r="HD177" s="205"/>
      <c r="HE177" s="205"/>
      <c r="HF177" s="205"/>
      <c r="HG177" s="205"/>
      <c r="HH177" s="205"/>
      <c r="HI177" s="205"/>
      <c r="HJ177" s="205"/>
      <c r="HK177" s="205"/>
      <c r="HL177" s="205"/>
      <c r="HM177" s="205"/>
      <c r="HN177" s="205"/>
      <c r="HO177" s="205"/>
      <c r="HP177" s="205"/>
      <c r="HQ177" s="205"/>
      <c r="HR177" s="205"/>
      <c r="HS177" s="205"/>
      <c r="HT177" s="205"/>
      <c r="HU177" s="205"/>
      <c r="HV177" s="205"/>
      <c r="HW177" s="205"/>
      <c r="HX177" s="205"/>
      <c r="HY177" s="205"/>
      <c r="HZ177" s="205"/>
      <c r="IA177" s="205"/>
      <c r="IB177" s="205"/>
      <c r="IC177" s="205"/>
      <c r="ID177" s="205"/>
      <c r="IE177" s="205"/>
      <c r="IF177" s="205"/>
      <c r="IG177" s="205"/>
      <c r="IH177" s="205"/>
      <c r="II177" s="205"/>
      <c r="IJ177" s="205"/>
      <c r="IK177" s="205"/>
      <c r="IL177" s="205"/>
      <c r="IM177" s="205"/>
      <c r="IN177" s="205"/>
      <c r="IO177" s="205"/>
      <c r="IP177" s="205"/>
      <c r="IQ177" s="205"/>
      <c r="IR177" s="205"/>
      <c r="IS177" s="205"/>
      <c r="IT177" s="205"/>
      <c r="IU177" s="205"/>
      <c r="IV177" s="205"/>
    </row>
    <row r="178" spans="1:256" s="234" customFormat="1" ht="12.75">
      <c r="A178" s="209"/>
      <c r="B178" s="210"/>
      <c r="C178" s="210"/>
      <c r="D178" s="210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/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05"/>
      <c r="BO178" s="205"/>
      <c r="BP178" s="205"/>
      <c r="BQ178" s="205"/>
      <c r="BR178" s="205"/>
      <c r="BS178" s="205"/>
      <c r="BT178" s="205"/>
      <c r="BU178" s="205"/>
      <c r="BV178" s="205"/>
      <c r="BW178" s="205"/>
      <c r="BX178" s="205"/>
      <c r="BY178" s="205"/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5"/>
      <c r="CJ178" s="205"/>
      <c r="CK178" s="205"/>
      <c r="CL178" s="205"/>
      <c r="CM178" s="205"/>
      <c r="CN178" s="205"/>
      <c r="CO178" s="205"/>
      <c r="CP178" s="205"/>
      <c r="CQ178" s="205"/>
      <c r="CR178" s="205"/>
      <c r="CS178" s="205"/>
      <c r="CT178" s="205"/>
      <c r="CU178" s="205"/>
      <c r="CV178" s="205"/>
      <c r="CW178" s="205"/>
      <c r="CX178" s="205"/>
      <c r="CY178" s="205"/>
      <c r="CZ178" s="205"/>
      <c r="DA178" s="205"/>
      <c r="DB178" s="205"/>
      <c r="DC178" s="205"/>
      <c r="DD178" s="205"/>
      <c r="DE178" s="205"/>
      <c r="DF178" s="205"/>
      <c r="DG178" s="205"/>
      <c r="DH178" s="205"/>
      <c r="DI178" s="205"/>
      <c r="DJ178" s="205"/>
      <c r="DK178" s="205"/>
      <c r="DL178" s="205"/>
      <c r="DM178" s="205"/>
      <c r="DN178" s="205"/>
      <c r="DO178" s="205"/>
      <c r="DP178" s="205"/>
      <c r="DQ178" s="205"/>
      <c r="DR178" s="205"/>
      <c r="DS178" s="205"/>
      <c r="DT178" s="205"/>
      <c r="DU178" s="205"/>
      <c r="DV178" s="205"/>
      <c r="DW178" s="205"/>
      <c r="DX178" s="205"/>
      <c r="DY178" s="205"/>
      <c r="DZ178" s="205"/>
      <c r="EA178" s="205"/>
      <c r="EB178" s="205"/>
      <c r="EC178" s="205"/>
      <c r="ED178" s="205"/>
      <c r="EE178" s="205"/>
      <c r="EF178" s="205"/>
      <c r="EG178" s="205"/>
      <c r="EH178" s="205"/>
      <c r="EI178" s="205"/>
      <c r="EJ178" s="205"/>
      <c r="EK178" s="205"/>
      <c r="EL178" s="205"/>
      <c r="EM178" s="205"/>
      <c r="EN178" s="205"/>
      <c r="EO178" s="205"/>
      <c r="EP178" s="205"/>
      <c r="EQ178" s="205"/>
      <c r="ER178" s="205"/>
      <c r="ES178" s="205"/>
      <c r="ET178" s="205"/>
      <c r="EU178" s="205"/>
      <c r="EV178" s="205"/>
      <c r="EW178" s="205"/>
      <c r="EX178" s="205"/>
      <c r="EY178" s="205"/>
      <c r="EZ178" s="205"/>
      <c r="FA178" s="205"/>
      <c r="FB178" s="205"/>
      <c r="FC178" s="205"/>
      <c r="FD178" s="205"/>
      <c r="FE178" s="205"/>
      <c r="FF178" s="205"/>
      <c r="FG178" s="205"/>
      <c r="FH178" s="205"/>
      <c r="FI178" s="205"/>
      <c r="FJ178" s="205"/>
      <c r="FK178" s="205"/>
      <c r="FL178" s="205"/>
      <c r="FM178" s="205"/>
      <c r="FN178" s="205"/>
      <c r="FO178" s="205"/>
      <c r="FP178" s="205"/>
      <c r="FQ178" s="205"/>
      <c r="FR178" s="205"/>
      <c r="FS178" s="205"/>
      <c r="FT178" s="205"/>
      <c r="FU178" s="205"/>
      <c r="FV178" s="205"/>
      <c r="FW178" s="205"/>
      <c r="FX178" s="205"/>
      <c r="FY178" s="205"/>
      <c r="FZ178" s="205"/>
      <c r="GA178" s="205"/>
      <c r="GB178" s="205"/>
      <c r="GC178" s="205"/>
      <c r="GD178" s="205"/>
      <c r="GE178" s="205"/>
      <c r="GF178" s="205"/>
      <c r="GG178" s="205"/>
      <c r="GH178" s="205"/>
      <c r="GI178" s="205"/>
      <c r="GJ178" s="205"/>
      <c r="GK178" s="205"/>
      <c r="GL178" s="205"/>
      <c r="GM178" s="205"/>
      <c r="GN178" s="205"/>
      <c r="GO178" s="205"/>
      <c r="GP178" s="205"/>
      <c r="GQ178" s="205"/>
      <c r="GR178" s="205"/>
      <c r="GS178" s="205"/>
      <c r="GT178" s="205"/>
      <c r="GU178" s="205"/>
      <c r="GV178" s="205"/>
      <c r="GW178" s="205"/>
      <c r="GX178" s="205"/>
      <c r="GY178" s="205"/>
      <c r="GZ178" s="205"/>
      <c r="HA178" s="205"/>
      <c r="HB178" s="205"/>
      <c r="HC178" s="205"/>
      <c r="HD178" s="205"/>
      <c r="HE178" s="205"/>
      <c r="HF178" s="205"/>
      <c r="HG178" s="205"/>
      <c r="HH178" s="205"/>
      <c r="HI178" s="205"/>
      <c r="HJ178" s="205"/>
      <c r="HK178" s="205"/>
      <c r="HL178" s="205"/>
      <c r="HM178" s="205"/>
      <c r="HN178" s="205"/>
      <c r="HO178" s="205"/>
      <c r="HP178" s="205"/>
      <c r="HQ178" s="205"/>
      <c r="HR178" s="205"/>
      <c r="HS178" s="205"/>
      <c r="HT178" s="205"/>
      <c r="HU178" s="205"/>
      <c r="HV178" s="205"/>
      <c r="HW178" s="205"/>
      <c r="HX178" s="205"/>
      <c r="HY178" s="205"/>
      <c r="HZ178" s="205"/>
      <c r="IA178" s="205"/>
      <c r="IB178" s="205"/>
      <c r="IC178" s="205"/>
      <c r="ID178" s="205"/>
      <c r="IE178" s="205"/>
      <c r="IF178" s="205"/>
      <c r="IG178" s="205"/>
      <c r="IH178" s="205"/>
      <c r="II178" s="205"/>
      <c r="IJ178" s="205"/>
      <c r="IK178" s="205"/>
      <c r="IL178" s="205"/>
      <c r="IM178" s="205"/>
      <c r="IN178" s="205"/>
      <c r="IO178" s="205"/>
      <c r="IP178" s="205"/>
      <c r="IQ178" s="205"/>
      <c r="IR178" s="205"/>
      <c r="IS178" s="205"/>
      <c r="IT178" s="205"/>
      <c r="IU178" s="205"/>
      <c r="IV178" s="205"/>
    </row>
    <row r="179" spans="1:256" s="234" customFormat="1" ht="12.75">
      <c r="A179" s="209"/>
      <c r="B179" s="210"/>
      <c r="C179" s="210"/>
      <c r="D179" s="210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05"/>
      <c r="BO179" s="205"/>
      <c r="BP179" s="205"/>
      <c r="BQ179" s="205"/>
      <c r="BR179" s="205"/>
      <c r="BS179" s="205"/>
      <c r="BT179" s="205"/>
      <c r="BU179" s="205"/>
      <c r="BV179" s="205"/>
      <c r="BW179" s="205"/>
      <c r="BX179" s="205"/>
      <c r="BY179" s="205"/>
      <c r="BZ179" s="205"/>
      <c r="CA179" s="205"/>
      <c r="CB179" s="205"/>
      <c r="CC179" s="205"/>
      <c r="CD179" s="205"/>
      <c r="CE179" s="205"/>
      <c r="CF179" s="205"/>
      <c r="CG179" s="205"/>
      <c r="CH179" s="205"/>
      <c r="CI179" s="205"/>
      <c r="CJ179" s="205"/>
      <c r="CK179" s="205"/>
      <c r="CL179" s="205"/>
      <c r="CM179" s="205"/>
      <c r="CN179" s="205"/>
      <c r="CO179" s="205"/>
      <c r="CP179" s="205"/>
      <c r="CQ179" s="205"/>
      <c r="CR179" s="205"/>
      <c r="CS179" s="205"/>
      <c r="CT179" s="205"/>
      <c r="CU179" s="205"/>
      <c r="CV179" s="205"/>
      <c r="CW179" s="205"/>
      <c r="CX179" s="205"/>
      <c r="CY179" s="205"/>
      <c r="CZ179" s="205"/>
      <c r="DA179" s="205"/>
      <c r="DB179" s="205"/>
      <c r="DC179" s="205"/>
      <c r="DD179" s="205"/>
      <c r="DE179" s="205"/>
      <c r="DF179" s="205"/>
      <c r="DG179" s="205"/>
      <c r="DH179" s="205"/>
      <c r="DI179" s="205"/>
      <c r="DJ179" s="205"/>
      <c r="DK179" s="205"/>
      <c r="DL179" s="205"/>
      <c r="DM179" s="205"/>
      <c r="DN179" s="205"/>
      <c r="DO179" s="205"/>
      <c r="DP179" s="205"/>
      <c r="DQ179" s="205"/>
      <c r="DR179" s="205"/>
      <c r="DS179" s="205"/>
      <c r="DT179" s="205"/>
      <c r="DU179" s="205"/>
      <c r="DV179" s="205"/>
      <c r="DW179" s="205"/>
      <c r="DX179" s="205"/>
      <c r="DY179" s="205"/>
      <c r="DZ179" s="205"/>
      <c r="EA179" s="205"/>
      <c r="EB179" s="205"/>
      <c r="EC179" s="205"/>
      <c r="ED179" s="205"/>
      <c r="EE179" s="205"/>
      <c r="EF179" s="205"/>
      <c r="EG179" s="205"/>
      <c r="EH179" s="205"/>
      <c r="EI179" s="205"/>
      <c r="EJ179" s="205"/>
      <c r="EK179" s="205"/>
      <c r="EL179" s="205"/>
      <c r="EM179" s="205"/>
      <c r="EN179" s="205"/>
      <c r="EO179" s="205"/>
      <c r="EP179" s="205"/>
      <c r="EQ179" s="205"/>
      <c r="ER179" s="205"/>
      <c r="ES179" s="205"/>
      <c r="ET179" s="205"/>
      <c r="EU179" s="205"/>
      <c r="EV179" s="205"/>
      <c r="EW179" s="205"/>
      <c r="EX179" s="205"/>
      <c r="EY179" s="205"/>
      <c r="EZ179" s="205"/>
      <c r="FA179" s="205"/>
      <c r="FB179" s="205"/>
      <c r="FC179" s="205"/>
      <c r="FD179" s="205"/>
      <c r="FE179" s="205"/>
      <c r="FF179" s="205"/>
      <c r="FG179" s="205"/>
      <c r="FH179" s="205"/>
      <c r="FI179" s="205"/>
      <c r="FJ179" s="205"/>
      <c r="FK179" s="205"/>
      <c r="FL179" s="205"/>
      <c r="FM179" s="205"/>
      <c r="FN179" s="205"/>
      <c r="FO179" s="205"/>
      <c r="FP179" s="205"/>
      <c r="FQ179" s="205"/>
      <c r="FR179" s="205"/>
      <c r="FS179" s="205"/>
      <c r="FT179" s="205"/>
      <c r="FU179" s="205"/>
      <c r="FV179" s="205"/>
      <c r="FW179" s="205"/>
      <c r="FX179" s="205"/>
      <c r="FY179" s="205"/>
      <c r="FZ179" s="205"/>
      <c r="GA179" s="205"/>
      <c r="GB179" s="205"/>
      <c r="GC179" s="205"/>
      <c r="GD179" s="205"/>
      <c r="GE179" s="205"/>
      <c r="GF179" s="205"/>
      <c r="GG179" s="205"/>
      <c r="GH179" s="205"/>
      <c r="GI179" s="205"/>
      <c r="GJ179" s="205"/>
      <c r="GK179" s="205"/>
      <c r="GL179" s="205"/>
      <c r="GM179" s="205"/>
      <c r="GN179" s="205"/>
      <c r="GO179" s="205"/>
      <c r="GP179" s="205"/>
      <c r="GQ179" s="205"/>
      <c r="GR179" s="205"/>
      <c r="GS179" s="205"/>
      <c r="GT179" s="205"/>
      <c r="GU179" s="205"/>
      <c r="GV179" s="205"/>
      <c r="GW179" s="205"/>
      <c r="GX179" s="205"/>
      <c r="GY179" s="205"/>
      <c r="GZ179" s="205"/>
      <c r="HA179" s="205"/>
      <c r="HB179" s="205"/>
      <c r="HC179" s="205"/>
      <c r="HD179" s="205"/>
      <c r="HE179" s="205"/>
      <c r="HF179" s="205"/>
      <c r="HG179" s="205"/>
      <c r="HH179" s="205"/>
      <c r="HI179" s="205"/>
      <c r="HJ179" s="205"/>
      <c r="HK179" s="205"/>
      <c r="HL179" s="205"/>
      <c r="HM179" s="205"/>
      <c r="HN179" s="205"/>
      <c r="HO179" s="205"/>
      <c r="HP179" s="205"/>
      <c r="HQ179" s="205"/>
      <c r="HR179" s="205"/>
      <c r="HS179" s="205"/>
      <c r="HT179" s="205"/>
      <c r="HU179" s="205"/>
      <c r="HV179" s="205"/>
      <c r="HW179" s="205"/>
      <c r="HX179" s="205"/>
      <c r="HY179" s="205"/>
      <c r="HZ179" s="205"/>
      <c r="IA179" s="205"/>
      <c r="IB179" s="205"/>
      <c r="IC179" s="205"/>
      <c r="ID179" s="205"/>
      <c r="IE179" s="205"/>
      <c r="IF179" s="205"/>
      <c r="IG179" s="205"/>
      <c r="IH179" s="205"/>
      <c r="II179" s="205"/>
      <c r="IJ179" s="205"/>
      <c r="IK179" s="205"/>
      <c r="IL179" s="205"/>
      <c r="IM179" s="205"/>
      <c r="IN179" s="205"/>
      <c r="IO179" s="205"/>
      <c r="IP179" s="205"/>
      <c r="IQ179" s="205"/>
      <c r="IR179" s="205"/>
      <c r="IS179" s="205"/>
      <c r="IT179" s="205"/>
      <c r="IU179" s="205"/>
      <c r="IV179" s="205"/>
    </row>
    <row r="180" spans="1:256" s="234" customFormat="1" ht="12.75">
      <c r="A180" s="209"/>
      <c r="B180" s="210"/>
      <c r="C180" s="210"/>
      <c r="D180" s="210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05"/>
      <c r="BO180" s="205"/>
      <c r="BP180" s="205"/>
      <c r="BQ180" s="205"/>
      <c r="BR180" s="205"/>
      <c r="BS180" s="205"/>
      <c r="BT180" s="205"/>
      <c r="BU180" s="205"/>
      <c r="BV180" s="205"/>
      <c r="BW180" s="205"/>
      <c r="BX180" s="205"/>
      <c r="BY180" s="205"/>
      <c r="BZ180" s="205"/>
      <c r="CA180" s="205"/>
      <c r="CB180" s="205"/>
      <c r="CC180" s="205"/>
      <c r="CD180" s="205"/>
      <c r="CE180" s="205"/>
      <c r="CF180" s="205"/>
      <c r="CG180" s="205"/>
      <c r="CH180" s="205"/>
      <c r="CI180" s="205"/>
      <c r="CJ180" s="205"/>
      <c r="CK180" s="205"/>
      <c r="CL180" s="205"/>
      <c r="CM180" s="205"/>
      <c r="CN180" s="205"/>
      <c r="CO180" s="205"/>
      <c r="CP180" s="205"/>
      <c r="CQ180" s="205"/>
      <c r="CR180" s="205"/>
      <c r="CS180" s="205"/>
      <c r="CT180" s="205"/>
      <c r="CU180" s="205"/>
      <c r="CV180" s="205"/>
      <c r="CW180" s="205"/>
      <c r="CX180" s="205"/>
      <c r="CY180" s="205"/>
      <c r="CZ180" s="205"/>
      <c r="DA180" s="205"/>
      <c r="DB180" s="205"/>
      <c r="DC180" s="205"/>
      <c r="DD180" s="205"/>
      <c r="DE180" s="205"/>
      <c r="DF180" s="205"/>
      <c r="DG180" s="205"/>
      <c r="DH180" s="205"/>
      <c r="DI180" s="205"/>
      <c r="DJ180" s="205"/>
      <c r="DK180" s="205"/>
      <c r="DL180" s="205"/>
      <c r="DM180" s="205"/>
      <c r="DN180" s="205"/>
      <c r="DO180" s="205"/>
      <c r="DP180" s="205"/>
      <c r="DQ180" s="205"/>
      <c r="DR180" s="205"/>
      <c r="DS180" s="205"/>
      <c r="DT180" s="205"/>
      <c r="DU180" s="205"/>
      <c r="DV180" s="205"/>
      <c r="DW180" s="205"/>
      <c r="DX180" s="205"/>
      <c r="DY180" s="205"/>
      <c r="DZ180" s="205"/>
      <c r="EA180" s="205"/>
      <c r="EB180" s="205"/>
      <c r="EC180" s="205"/>
      <c r="ED180" s="205"/>
      <c r="EE180" s="205"/>
      <c r="EF180" s="205"/>
      <c r="EG180" s="205"/>
      <c r="EH180" s="205"/>
      <c r="EI180" s="205"/>
      <c r="EJ180" s="205"/>
      <c r="EK180" s="205"/>
      <c r="EL180" s="205"/>
      <c r="EM180" s="205"/>
      <c r="EN180" s="205"/>
      <c r="EO180" s="205"/>
      <c r="EP180" s="205"/>
      <c r="EQ180" s="205"/>
      <c r="ER180" s="205"/>
      <c r="ES180" s="205"/>
      <c r="ET180" s="205"/>
      <c r="EU180" s="205"/>
      <c r="EV180" s="205"/>
      <c r="EW180" s="205"/>
      <c r="EX180" s="205"/>
      <c r="EY180" s="205"/>
      <c r="EZ180" s="205"/>
      <c r="FA180" s="205"/>
      <c r="FB180" s="205"/>
      <c r="FC180" s="205"/>
      <c r="FD180" s="205"/>
      <c r="FE180" s="205"/>
      <c r="FF180" s="205"/>
      <c r="FG180" s="205"/>
      <c r="FH180" s="205"/>
      <c r="FI180" s="205"/>
      <c r="FJ180" s="205"/>
      <c r="FK180" s="205"/>
      <c r="FL180" s="205"/>
      <c r="FM180" s="205"/>
      <c r="FN180" s="205"/>
      <c r="FO180" s="205"/>
      <c r="FP180" s="205"/>
      <c r="FQ180" s="205"/>
      <c r="FR180" s="205"/>
      <c r="FS180" s="205"/>
      <c r="FT180" s="205"/>
      <c r="FU180" s="205"/>
      <c r="FV180" s="205"/>
      <c r="FW180" s="205"/>
      <c r="FX180" s="205"/>
      <c r="FY180" s="205"/>
      <c r="FZ180" s="205"/>
      <c r="GA180" s="205"/>
      <c r="GB180" s="205"/>
      <c r="GC180" s="205"/>
      <c r="GD180" s="205"/>
      <c r="GE180" s="205"/>
      <c r="GF180" s="205"/>
      <c r="GG180" s="205"/>
      <c r="GH180" s="205"/>
      <c r="GI180" s="205"/>
      <c r="GJ180" s="205"/>
      <c r="GK180" s="205"/>
      <c r="GL180" s="205"/>
      <c r="GM180" s="205"/>
      <c r="GN180" s="205"/>
      <c r="GO180" s="205"/>
      <c r="GP180" s="205"/>
      <c r="GQ180" s="205"/>
      <c r="GR180" s="205"/>
      <c r="GS180" s="205"/>
      <c r="GT180" s="205"/>
      <c r="GU180" s="205"/>
      <c r="GV180" s="205"/>
      <c r="GW180" s="205"/>
      <c r="GX180" s="205"/>
      <c r="GY180" s="205"/>
      <c r="GZ180" s="205"/>
      <c r="HA180" s="205"/>
      <c r="HB180" s="205"/>
      <c r="HC180" s="205"/>
      <c r="HD180" s="205"/>
      <c r="HE180" s="205"/>
      <c r="HF180" s="205"/>
      <c r="HG180" s="205"/>
      <c r="HH180" s="205"/>
      <c r="HI180" s="205"/>
      <c r="HJ180" s="205"/>
      <c r="HK180" s="205"/>
      <c r="HL180" s="205"/>
      <c r="HM180" s="205"/>
      <c r="HN180" s="205"/>
      <c r="HO180" s="205"/>
      <c r="HP180" s="205"/>
      <c r="HQ180" s="205"/>
      <c r="HR180" s="205"/>
      <c r="HS180" s="205"/>
      <c r="HT180" s="205"/>
      <c r="HU180" s="205"/>
      <c r="HV180" s="205"/>
      <c r="HW180" s="205"/>
      <c r="HX180" s="205"/>
      <c r="HY180" s="205"/>
      <c r="HZ180" s="205"/>
      <c r="IA180" s="205"/>
      <c r="IB180" s="205"/>
      <c r="IC180" s="205"/>
      <c r="ID180" s="205"/>
      <c r="IE180" s="205"/>
      <c r="IF180" s="205"/>
      <c r="IG180" s="205"/>
      <c r="IH180" s="205"/>
      <c r="II180" s="205"/>
      <c r="IJ180" s="205"/>
      <c r="IK180" s="205"/>
      <c r="IL180" s="205"/>
      <c r="IM180" s="205"/>
      <c r="IN180" s="205"/>
      <c r="IO180" s="205"/>
      <c r="IP180" s="205"/>
      <c r="IQ180" s="205"/>
      <c r="IR180" s="205"/>
      <c r="IS180" s="205"/>
      <c r="IT180" s="205"/>
      <c r="IU180" s="205"/>
      <c r="IV180" s="205"/>
    </row>
    <row r="181" spans="1:256" s="234" customFormat="1" ht="12.75">
      <c r="A181" s="209"/>
      <c r="B181" s="210"/>
      <c r="C181" s="210"/>
      <c r="D181" s="210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05"/>
      <c r="BO181" s="205"/>
      <c r="BP181" s="205"/>
      <c r="BQ181" s="205"/>
      <c r="BR181" s="205"/>
      <c r="BS181" s="205"/>
      <c r="BT181" s="205"/>
      <c r="BU181" s="205"/>
      <c r="BV181" s="205"/>
      <c r="BW181" s="205"/>
      <c r="BX181" s="205"/>
      <c r="BY181" s="205"/>
      <c r="BZ181" s="205"/>
      <c r="CA181" s="205"/>
      <c r="CB181" s="205"/>
      <c r="CC181" s="205"/>
      <c r="CD181" s="205"/>
      <c r="CE181" s="205"/>
      <c r="CF181" s="205"/>
      <c r="CG181" s="205"/>
      <c r="CH181" s="205"/>
      <c r="CI181" s="205"/>
      <c r="CJ181" s="205"/>
      <c r="CK181" s="205"/>
      <c r="CL181" s="205"/>
      <c r="CM181" s="205"/>
      <c r="CN181" s="205"/>
      <c r="CO181" s="205"/>
      <c r="CP181" s="205"/>
      <c r="CQ181" s="205"/>
      <c r="CR181" s="205"/>
      <c r="CS181" s="205"/>
      <c r="CT181" s="205"/>
      <c r="CU181" s="205"/>
      <c r="CV181" s="205"/>
      <c r="CW181" s="205"/>
      <c r="CX181" s="205"/>
      <c r="CY181" s="205"/>
      <c r="CZ181" s="205"/>
      <c r="DA181" s="205"/>
      <c r="DB181" s="205"/>
      <c r="DC181" s="205"/>
      <c r="DD181" s="205"/>
      <c r="DE181" s="205"/>
      <c r="DF181" s="205"/>
      <c r="DG181" s="205"/>
      <c r="DH181" s="205"/>
      <c r="DI181" s="205"/>
      <c r="DJ181" s="205"/>
      <c r="DK181" s="205"/>
      <c r="DL181" s="205"/>
      <c r="DM181" s="205"/>
      <c r="DN181" s="205"/>
      <c r="DO181" s="205"/>
      <c r="DP181" s="205"/>
      <c r="DQ181" s="205"/>
      <c r="DR181" s="205"/>
      <c r="DS181" s="205"/>
      <c r="DT181" s="205"/>
      <c r="DU181" s="205"/>
      <c r="DV181" s="205"/>
      <c r="DW181" s="205"/>
      <c r="DX181" s="205"/>
      <c r="DY181" s="205"/>
      <c r="DZ181" s="205"/>
      <c r="EA181" s="205"/>
      <c r="EB181" s="205"/>
      <c r="EC181" s="205"/>
      <c r="ED181" s="205"/>
      <c r="EE181" s="205"/>
      <c r="EF181" s="205"/>
      <c r="EG181" s="205"/>
      <c r="EH181" s="205"/>
      <c r="EI181" s="205"/>
      <c r="EJ181" s="205"/>
      <c r="EK181" s="205"/>
      <c r="EL181" s="205"/>
      <c r="EM181" s="205"/>
      <c r="EN181" s="205"/>
      <c r="EO181" s="205"/>
      <c r="EP181" s="205"/>
      <c r="EQ181" s="205"/>
      <c r="ER181" s="205"/>
      <c r="ES181" s="205"/>
      <c r="ET181" s="205"/>
      <c r="EU181" s="205"/>
      <c r="EV181" s="205"/>
      <c r="EW181" s="205"/>
      <c r="EX181" s="205"/>
      <c r="EY181" s="205"/>
      <c r="EZ181" s="205"/>
      <c r="FA181" s="205"/>
      <c r="FB181" s="205"/>
      <c r="FC181" s="205"/>
      <c r="FD181" s="205"/>
      <c r="FE181" s="205"/>
      <c r="FF181" s="205"/>
      <c r="FG181" s="205"/>
      <c r="FH181" s="205"/>
      <c r="FI181" s="205"/>
      <c r="FJ181" s="205"/>
      <c r="FK181" s="205"/>
      <c r="FL181" s="205"/>
      <c r="FM181" s="205"/>
      <c r="FN181" s="205"/>
      <c r="FO181" s="205"/>
      <c r="FP181" s="205"/>
      <c r="FQ181" s="205"/>
      <c r="FR181" s="205"/>
      <c r="FS181" s="205"/>
      <c r="FT181" s="205"/>
      <c r="FU181" s="205"/>
      <c r="FV181" s="205"/>
      <c r="FW181" s="205"/>
      <c r="FX181" s="205"/>
      <c r="FY181" s="205"/>
      <c r="FZ181" s="205"/>
      <c r="GA181" s="205"/>
      <c r="GB181" s="205"/>
      <c r="GC181" s="205"/>
      <c r="GD181" s="205"/>
      <c r="GE181" s="205"/>
      <c r="GF181" s="205"/>
      <c r="GG181" s="205"/>
      <c r="GH181" s="205"/>
      <c r="GI181" s="205"/>
      <c r="GJ181" s="205"/>
      <c r="GK181" s="205"/>
      <c r="GL181" s="205"/>
      <c r="GM181" s="205"/>
      <c r="GN181" s="205"/>
      <c r="GO181" s="205"/>
      <c r="GP181" s="205"/>
      <c r="GQ181" s="205"/>
      <c r="GR181" s="205"/>
      <c r="GS181" s="205"/>
      <c r="GT181" s="205"/>
      <c r="GU181" s="205"/>
      <c r="GV181" s="205"/>
      <c r="GW181" s="205"/>
      <c r="GX181" s="205"/>
      <c r="GY181" s="205"/>
      <c r="GZ181" s="205"/>
      <c r="HA181" s="205"/>
      <c r="HB181" s="205"/>
      <c r="HC181" s="205"/>
      <c r="HD181" s="205"/>
      <c r="HE181" s="205"/>
      <c r="HF181" s="205"/>
      <c r="HG181" s="205"/>
      <c r="HH181" s="205"/>
      <c r="HI181" s="205"/>
      <c r="HJ181" s="205"/>
      <c r="HK181" s="205"/>
      <c r="HL181" s="205"/>
      <c r="HM181" s="205"/>
      <c r="HN181" s="205"/>
      <c r="HO181" s="205"/>
      <c r="HP181" s="205"/>
      <c r="HQ181" s="205"/>
      <c r="HR181" s="205"/>
      <c r="HS181" s="205"/>
      <c r="HT181" s="205"/>
      <c r="HU181" s="205"/>
      <c r="HV181" s="205"/>
      <c r="HW181" s="205"/>
      <c r="HX181" s="205"/>
      <c r="HY181" s="205"/>
      <c r="HZ181" s="205"/>
      <c r="IA181" s="205"/>
      <c r="IB181" s="205"/>
      <c r="IC181" s="205"/>
      <c r="ID181" s="205"/>
      <c r="IE181" s="205"/>
      <c r="IF181" s="205"/>
      <c r="IG181" s="205"/>
      <c r="IH181" s="205"/>
      <c r="II181" s="205"/>
      <c r="IJ181" s="205"/>
      <c r="IK181" s="205"/>
      <c r="IL181" s="205"/>
      <c r="IM181" s="205"/>
      <c r="IN181" s="205"/>
      <c r="IO181" s="205"/>
      <c r="IP181" s="205"/>
      <c r="IQ181" s="205"/>
      <c r="IR181" s="205"/>
      <c r="IS181" s="205"/>
      <c r="IT181" s="205"/>
      <c r="IU181" s="205"/>
      <c r="IV181" s="205"/>
    </row>
    <row r="182" spans="1:256" s="234" customFormat="1" ht="12.75">
      <c r="A182" s="209"/>
      <c r="B182" s="210"/>
      <c r="C182" s="210"/>
      <c r="D182" s="210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/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05"/>
      <c r="BO182" s="205"/>
      <c r="BP182" s="205"/>
      <c r="BQ182" s="205"/>
      <c r="BR182" s="205"/>
      <c r="BS182" s="205"/>
      <c r="BT182" s="205"/>
      <c r="BU182" s="205"/>
      <c r="BV182" s="205"/>
      <c r="BW182" s="205"/>
      <c r="BX182" s="205"/>
      <c r="BY182" s="205"/>
      <c r="BZ182" s="205"/>
      <c r="CA182" s="205"/>
      <c r="CB182" s="205"/>
      <c r="CC182" s="205"/>
      <c r="CD182" s="205"/>
      <c r="CE182" s="205"/>
      <c r="CF182" s="205"/>
      <c r="CG182" s="205"/>
      <c r="CH182" s="205"/>
      <c r="CI182" s="205"/>
      <c r="CJ182" s="205"/>
      <c r="CK182" s="205"/>
      <c r="CL182" s="205"/>
      <c r="CM182" s="205"/>
      <c r="CN182" s="205"/>
      <c r="CO182" s="205"/>
      <c r="CP182" s="205"/>
      <c r="CQ182" s="205"/>
      <c r="CR182" s="205"/>
      <c r="CS182" s="205"/>
      <c r="CT182" s="205"/>
      <c r="CU182" s="205"/>
      <c r="CV182" s="205"/>
      <c r="CW182" s="205"/>
      <c r="CX182" s="205"/>
      <c r="CY182" s="205"/>
      <c r="CZ182" s="205"/>
      <c r="DA182" s="205"/>
      <c r="DB182" s="205"/>
      <c r="DC182" s="205"/>
      <c r="DD182" s="205"/>
      <c r="DE182" s="205"/>
      <c r="DF182" s="205"/>
      <c r="DG182" s="205"/>
      <c r="DH182" s="205"/>
      <c r="DI182" s="205"/>
      <c r="DJ182" s="205"/>
      <c r="DK182" s="205"/>
      <c r="DL182" s="205"/>
      <c r="DM182" s="205"/>
      <c r="DN182" s="205"/>
      <c r="DO182" s="205"/>
      <c r="DP182" s="205"/>
      <c r="DQ182" s="205"/>
      <c r="DR182" s="205"/>
      <c r="DS182" s="205"/>
      <c r="DT182" s="205"/>
      <c r="DU182" s="205"/>
      <c r="DV182" s="205"/>
      <c r="DW182" s="205"/>
      <c r="DX182" s="205"/>
      <c r="DY182" s="205"/>
      <c r="DZ182" s="205"/>
      <c r="EA182" s="205"/>
      <c r="EB182" s="205"/>
      <c r="EC182" s="205"/>
      <c r="ED182" s="205"/>
      <c r="EE182" s="205"/>
      <c r="EF182" s="205"/>
      <c r="EG182" s="205"/>
      <c r="EH182" s="205"/>
      <c r="EI182" s="205"/>
      <c r="EJ182" s="205"/>
      <c r="EK182" s="205"/>
      <c r="EL182" s="205"/>
      <c r="EM182" s="205"/>
      <c r="EN182" s="205"/>
      <c r="EO182" s="205"/>
      <c r="EP182" s="205"/>
      <c r="EQ182" s="205"/>
      <c r="ER182" s="205"/>
      <c r="ES182" s="205"/>
      <c r="ET182" s="205"/>
      <c r="EU182" s="205"/>
      <c r="EV182" s="205"/>
      <c r="EW182" s="205"/>
      <c r="EX182" s="205"/>
      <c r="EY182" s="205"/>
      <c r="EZ182" s="205"/>
      <c r="FA182" s="205"/>
      <c r="FB182" s="205"/>
      <c r="FC182" s="205"/>
      <c r="FD182" s="205"/>
      <c r="FE182" s="205"/>
      <c r="FF182" s="205"/>
      <c r="FG182" s="205"/>
      <c r="FH182" s="205"/>
      <c r="FI182" s="205"/>
      <c r="FJ182" s="205"/>
      <c r="FK182" s="205"/>
      <c r="FL182" s="205"/>
      <c r="FM182" s="205"/>
      <c r="FN182" s="205"/>
      <c r="FO182" s="205"/>
      <c r="FP182" s="205"/>
      <c r="FQ182" s="205"/>
      <c r="FR182" s="205"/>
      <c r="FS182" s="205"/>
      <c r="FT182" s="205"/>
      <c r="FU182" s="205"/>
      <c r="FV182" s="205"/>
      <c r="FW182" s="205"/>
      <c r="FX182" s="205"/>
      <c r="FY182" s="205"/>
      <c r="FZ182" s="205"/>
      <c r="GA182" s="205"/>
      <c r="GB182" s="205"/>
      <c r="GC182" s="205"/>
      <c r="GD182" s="205"/>
      <c r="GE182" s="205"/>
      <c r="GF182" s="205"/>
      <c r="GG182" s="205"/>
      <c r="GH182" s="205"/>
      <c r="GI182" s="205"/>
      <c r="GJ182" s="205"/>
      <c r="GK182" s="205"/>
      <c r="GL182" s="205"/>
      <c r="GM182" s="205"/>
      <c r="GN182" s="205"/>
      <c r="GO182" s="205"/>
      <c r="GP182" s="205"/>
      <c r="GQ182" s="205"/>
      <c r="GR182" s="205"/>
      <c r="GS182" s="205"/>
      <c r="GT182" s="205"/>
      <c r="GU182" s="205"/>
      <c r="GV182" s="205"/>
      <c r="GW182" s="205"/>
      <c r="GX182" s="205"/>
      <c r="GY182" s="205"/>
      <c r="GZ182" s="205"/>
      <c r="HA182" s="205"/>
      <c r="HB182" s="205"/>
      <c r="HC182" s="205"/>
      <c r="HD182" s="205"/>
      <c r="HE182" s="205"/>
      <c r="HF182" s="205"/>
      <c r="HG182" s="205"/>
      <c r="HH182" s="205"/>
      <c r="HI182" s="205"/>
      <c r="HJ182" s="205"/>
      <c r="HK182" s="205"/>
      <c r="HL182" s="205"/>
      <c r="HM182" s="205"/>
      <c r="HN182" s="205"/>
      <c r="HO182" s="205"/>
      <c r="HP182" s="205"/>
      <c r="HQ182" s="205"/>
      <c r="HR182" s="205"/>
      <c r="HS182" s="205"/>
      <c r="HT182" s="205"/>
      <c r="HU182" s="205"/>
      <c r="HV182" s="205"/>
      <c r="HW182" s="205"/>
      <c r="HX182" s="205"/>
      <c r="HY182" s="205"/>
      <c r="HZ182" s="205"/>
      <c r="IA182" s="205"/>
      <c r="IB182" s="205"/>
      <c r="IC182" s="205"/>
      <c r="ID182" s="205"/>
      <c r="IE182" s="205"/>
      <c r="IF182" s="205"/>
      <c r="IG182" s="205"/>
      <c r="IH182" s="205"/>
      <c r="II182" s="205"/>
      <c r="IJ182" s="205"/>
      <c r="IK182" s="205"/>
      <c r="IL182" s="205"/>
      <c r="IM182" s="205"/>
      <c r="IN182" s="205"/>
      <c r="IO182" s="205"/>
      <c r="IP182" s="205"/>
      <c r="IQ182" s="205"/>
      <c r="IR182" s="205"/>
      <c r="IS182" s="205"/>
      <c r="IT182" s="205"/>
      <c r="IU182" s="205"/>
      <c r="IV182" s="205"/>
    </row>
    <row r="183" spans="1:256" s="234" customFormat="1" ht="12.75">
      <c r="A183" s="209"/>
      <c r="B183" s="210"/>
      <c r="C183" s="210"/>
      <c r="D183" s="210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/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05"/>
      <c r="BO183" s="205"/>
      <c r="BP183" s="205"/>
      <c r="BQ183" s="205"/>
      <c r="BR183" s="205"/>
      <c r="BS183" s="205"/>
      <c r="BT183" s="205"/>
      <c r="BU183" s="205"/>
      <c r="BV183" s="205"/>
      <c r="BW183" s="205"/>
      <c r="BX183" s="205"/>
      <c r="BY183" s="205"/>
      <c r="BZ183" s="205"/>
      <c r="CA183" s="205"/>
      <c r="CB183" s="205"/>
      <c r="CC183" s="205"/>
      <c r="CD183" s="205"/>
      <c r="CE183" s="205"/>
      <c r="CF183" s="205"/>
      <c r="CG183" s="205"/>
      <c r="CH183" s="205"/>
      <c r="CI183" s="205"/>
      <c r="CJ183" s="205"/>
      <c r="CK183" s="205"/>
      <c r="CL183" s="205"/>
      <c r="CM183" s="205"/>
      <c r="CN183" s="205"/>
      <c r="CO183" s="205"/>
      <c r="CP183" s="205"/>
      <c r="CQ183" s="205"/>
      <c r="CR183" s="205"/>
      <c r="CS183" s="205"/>
      <c r="CT183" s="205"/>
      <c r="CU183" s="205"/>
      <c r="CV183" s="205"/>
      <c r="CW183" s="205"/>
      <c r="CX183" s="205"/>
      <c r="CY183" s="205"/>
      <c r="CZ183" s="205"/>
      <c r="DA183" s="205"/>
      <c r="DB183" s="205"/>
      <c r="DC183" s="205"/>
      <c r="DD183" s="205"/>
      <c r="DE183" s="205"/>
      <c r="DF183" s="205"/>
      <c r="DG183" s="205"/>
      <c r="DH183" s="205"/>
      <c r="DI183" s="205"/>
      <c r="DJ183" s="205"/>
      <c r="DK183" s="205"/>
      <c r="DL183" s="205"/>
      <c r="DM183" s="205"/>
      <c r="DN183" s="205"/>
      <c r="DO183" s="205"/>
      <c r="DP183" s="205"/>
      <c r="DQ183" s="205"/>
      <c r="DR183" s="205"/>
      <c r="DS183" s="205"/>
      <c r="DT183" s="205"/>
      <c r="DU183" s="205"/>
      <c r="DV183" s="205"/>
      <c r="DW183" s="205"/>
      <c r="DX183" s="205"/>
      <c r="DY183" s="205"/>
      <c r="DZ183" s="205"/>
      <c r="EA183" s="205"/>
      <c r="EB183" s="205"/>
      <c r="EC183" s="205"/>
      <c r="ED183" s="205"/>
      <c r="EE183" s="205"/>
      <c r="EF183" s="205"/>
      <c r="EG183" s="205"/>
      <c r="EH183" s="205"/>
      <c r="EI183" s="205"/>
      <c r="EJ183" s="205"/>
      <c r="EK183" s="205"/>
      <c r="EL183" s="205"/>
      <c r="EM183" s="205"/>
      <c r="EN183" s="205"/>
      <c r="EO183" s="205"/>
      <c r="EP183" s="205"/>
      <c r="EQ183" s="205"/>
      <c r="ER183" s="205"/>
      <c r="ES183" s="205"/>
      <c r="ET183" s="205"/>
      <c r="EU183" s="205"/>
      <c r="EV183" s="205"/>
      <c r="EW183" s="205"/>
      <c r="EX183" s="205"/>
      <c r="EY183" s="205"/>
      <c r="EZ183" s="205"/>
      <c r="FA183" s="205"/>
      <c r="FB183" s="205"/>
      <c r="FC183" s="205"/>
      <c r="FD183" s="205"/>
      <c r="FE183" s="205"/>
      <c r="FF183" s="205"/>
      <c r="FG183" s="205"/>
      <c r="FH183" s="205"/>
      <c r="FI183" s="205"/>
      <c r="FJ183" s="205"/>
      <c r="FK183" s="205"/>
      <c r="FL183" s="205"/>
      <c r="FM183" s="205"/>
      <c r="FN183" s="205"/>
      <c r="FO183" s="205"/>
      <c r="FP183" s="205"/>
      <c r="FQ183" s="205"/>
      <c r="FR183" s="205"/>
      <c r="FS183" s="205"/>
      <c r="FT183" s="205"/>
      <c r="FU183" s="205"/>
      <c r="FV183" s="205"/>
      <c r="FW183" s="205"/>
      <c r="FX183" s="205"/>
      <c r="FY183" s="205"/>
      <c r="FZ183" s="205"/>
      <c r="GA183" s="205"/>
      <c r="GB183" s="205"/>
      <c r="GC183" s="205"/>
      <c r="GD183" s="205"/>
      <c r="GE183" s="205"/>
      <c r="GF183" s="205"/>
      <c r="GG183" s="205"/>
      <c r="GH183" s="205"/>
      <c r="GI183" s="205"/>
      <c r="GJ183" s="205"/>
      <c r="GK183" s="205"/>
      <c r="GL183" s="205"/>
      <c r="GM183" s="205"/>
      <c r="GN183" s="205"/>
      <c r="GO183" s="205"/>
      <c r="GP183" s="205"/>
      <c r="GQ183" s="205"/>
      <c r="GR183" s="205"/>
      <c r="GS183" s="205"/>
      <c r="GT183" s="205"/>
      <c r="GU183" s="205"/>
      <c r="GV183" s="205"/>
      <c r="GW183" s="205"/>
      <c r="GX183" s="205"/>
      <c r="GY183" s="205"/>
      <c r="GZ183" s="205"/>
      <c r="HA183" s="205"/>
      <c r="HB183" s="205"/>
      <c r="HC183" s="205"/>
      <c r="HD183" s="205"/>
      <c r="HE183" s="205"/>
      <c r="HF183" s="205"/>
      <c r="HG183" s="205"/>
      <c r="HH183" s="205"/>
      <c r="HI183" s="205"/>
      <c r="HJ183" s="205"/>
      <c r="HK183" s="205"/>
      <c r="HL183" s="205"/>
      <c r="HM183" s="205"/>
      <c r="HN183" s="205"/>
      <c r="HO183" s="205"/>
      <c r="HP183" s="205"/>
      <c r="HQ183" s="205"/>
      <c r="HR183" s="205"/>
      <c r="HS183" s="205"/>
      <c r="HT183" s="205"/>
      <c r="HU183" s="205"/>
      <c r="HV183" s="205"/>
      <c r="HW183" s="205"/>
      <c r="HX183" s="205"/>
      <c r="HY183" s="205"/>
      <c r="HZ183" s="205"/>
      <c r="IA183" s="205"/>
      <c r="IB183" s="205"/>
      <c r="IC183" s="205"/>
      <c r="ID183" s="205"/>
      <c r="IE183" s="205"/>
      <c r="IF183" s="205"/>
      <c r="IG183" s="205"/>
      <c r="IH183" s="205"/>
      <c r="II183" s="205"/>
      <c r="IJ183" s="205"/>
      <c r="IK183" s="205"/>
      <c r="IL183" s="205"/>
      <c r="IM183" s="205"/>
      <c r="IN183" s="205"/>
      <c r="IO183" s="205"/>
      <c r="IP183" s="205"/>
      <c r="IQ183" s="205"/>
      <c r="IR183" s="205"/>
      <c r="IS183" s="205"/>
      <c r="IT183" s="205"/>
      <c r="IU183" s="205"/>
      <c r="IV183" s="205"/>
    </row>
    <row r="184" spans="1:256" s="234" customFormat="1" ht="12.75">
      <c r="A184" s="209"/>
      <c r="B184" s="210"/>
      <c r="C184" s="210"/>
      <c r="D184" s="210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05"/>
      <c r="BO184" s="205"/>
      <c r="BP184" s="205"/>
      <c r="BQ184" s="205"/>
      <c r="BR184" s="205"/>
      <c r="BS184" s="205"/>
      <c r="BT184" s="205"/>
      <c r="BU184" s="205"/>
      <c r="BV184" s="205"/>
      <c r="BW184" s="205"/>
      <c r="BX184" s="205"/>
      <c r="BY184" s="205"/>
      <c r="BZ184" s="205"/>
      <c r="CA184" s="205"/>
      <c r="CB184" s="205"/>
      <c r="CC184" s="205"/>
      <c r="CD184" s="205"/>
      <c r="CE184" s="205"/>
      <c r="CF184" s="205"/>
      <c r="CG184" s="205"/>
      <c r="CH184" s="205"/>
      <c r="CI184" s="205"/>
      <c r="CJ184" s="205"/>
      <c r="CK184" s="205"/>
      <c r="CL184" s="205"/>
      <c r="CM184" s="205"/>
      <c r="CN184" s="205"/>
      <c r="CO184" s="205"/>
      <c r="CP184" s="205"/>
      <c r="CQ184" s="205"/>
      <c r="CR184" s="205"/>
      <c r="CS184" s="205"/>
      <c r="CT184" s="205"/>
      <c r="CU184" s="205"/>
      <c r="CV184" s="205"/>
      <c r="CW184" s="205"/>
      <c r="CX184" s="205"/>
      <c r="CY184" s="205"/>
      <c r="CZ184" s="205"/>
      <c r="DA184" s="205"/>
      <c r="DB184" s="205"/>
      <c r="DC184" s="205"/>
      <c r="DD184" s="205"/>
      <c r="DE184" s="205"/>
      <c r="DF184" s="205"/>
      <c r="DG184" s="205"/>
      <c r="DH184" s="205"/>
      <c r="DI184" s="205"/>
      <c r="DJ184" s="205"/>
      <c r="DK184" s="205"/>
      <c r="DL184" s="205"/>
      <c r="DM184" s="205"/>
      <c r="DN184" s="205"/>
      <c r="DO184" s="205"/>
      <c r="DP184" s="205"/>
      <c r="DQ184" s="205"/>
      <c r="DR184" s="205"/>
      <c r="DS184" s="205"/>
      <c r="DT184" s="205"/>
      <c r="DU184" s="205"/>
      <c r="DV184" s="205"/>
      <c r="DW184" s="205"/>
      <c r="DX184" s="205"/>
      <c r="DY184" s="205"/>
      <c r="DZ184" s="205"/>
      <c r="EA184" s="205"/>
      <c r="EB184" s="205"/>
      <c r="EC184" s="205"/>
      <c r="ED184" s="205"/>
      <c r="EE184" s="205"/>
      <c r="EF184" s="205"/>
      <c r="EG184" s="205"/>
      <c r="EH184" s="205"/>
      <c r="EI184" s="205"/>
      <c r="EJ184" s="205"/>
      <c r="EK184" s="205"/>
      <c r="EL184" s="205"/>
      <c r="EM184" s="205"/>
      <c r="EN184" s="205"/>
      <c r="EO184" s="205"/>
      <c r="EP184" s="205"/>
      <c r="EQ184" s="205"/>
      <c r="ER184" s="205"/>
      <c r="ES184" s="205"/>
      <c r="ET184" s="205"/>
      <c r="EU184" s="205"/>
      <c r="EV184" s="205"/>
      <c r="EW184" s="205"/>
      <c r="EX184" s="205"/>
      <c r="EY184" s="205"/>
      <c r="EZ184" s="205"/>
      <c r="FA184" s="205"/>
      <c r="FB184" s="205"/>
      <c r="FC184" s="205"/>
      <c r="FD184" s="205"/>
      <c r="FE184" s="205"/>
      <c r="FF184" s="205"/>
      <c r="FG184" s="205"/>
      <c r="FH184" s="205"/>
      <c r="FI184" s="205"/>
      <c r="FJ184" s="205"/>
      <c r="FK184" s="205"/>
      <c r="FL184" s="205"/>
      <c r="FM184" s="205"/>
      <c r="FN184" s="205"/>
      <c r="FO184" s="205"/>
      <c r="FP184" s="205"/>
      <c r="FQ184" s="205"/>
      <c r="FR184" s="205"/>
      <c r="FS184" s="205"/>
      <c r="FT184" s="205"/>
      <c r="FU184" s="205"/>
      <c r="FV184" s="205"/>
      <c r="FW184" s="205"/>
      <c r="FX184" s="205"/>
      <c r="FY184" s="205"/>
      <c r="FZ184" s="205"/>
      <c r="GA184" s="205"/>
      <c r="GB184" s="205"/>
      <c r="GC184" s="205"/>
      <c r="GD184" s="205"/>
      <c r="GE184" s="205"/>
      <c r="GF184" s="205"/>
      <c r="GG184" s="205"/>
      <c r="GH184" s="205"/>
      <c r="GI184" s="205"/>
      <c r="GJ184" s="205"/>
      <c r="GK184" s="205"/>
      <c r="GL184" s="205"/>
      <c r="GM184" s="205"/>
      <c r="GN184" s="205"/>
      <c r="GO184" s="205"/>
      <c r="GP184" s="205"/>
      <c r="GQ184" s="205"/>
      <c r="GR184" s="205"/>
      <c r="GS184" s="205"/>
      <c r="GT184" s="205"/>
      <c r="GU184" s="205"/>
      <c r="GV184" s="205"/>
      <c r="GW184" s="205"/>
      <c r="GX184" s="205"/>
      <c r="GY184" s="205"/>
      <c r="GZ184" s="205"/>
      <c r="HA184" s="205"/>
      <c r="HB184" s="205"/>
      <c r="HC184" s="205"/>
      <c r="HD184" s="205"/>
      <c r="HE184" s="205"/>
      <c r="HF184" s="205"/>
      <c r="HG184" s="205"/>
      <c r="HH184" s="205"/>
      <c r="HI184" s="205"/>
      <c r="HJ184" s="205"/>
      <c r="HK184" s="205"/>
      <c r="HL184" s="205"/>
      <c r="HM184" s="205"/>
      <c r="HN184" s="205"/>
      <c r="HO184" s="205"/>
      <c r="HP184" s="205"/>
      <c r="HQ184" s="205"/>
      <c r="HR184" s="205"/>
      <c r="HS184" s="205"/>
      <c r="HT184" s="205"/>
      <c r="HU184" s="205"/>
      <c r="HV184" s="205"/>
      <c r="HW184" s="205"/>
      <c r="HX184" s="205"/>
      <c r="HY184" s="205"/>
      <c r="HZ184" s="205"/>
      <c r="IA184" s="205"/>
      <c r="IB184" s="205"/>
      <c r="IC184" s="205"/>
      <c r="ID184" s="205"/>
      <c r="IE184" s="205"/>
      <c r="IF184" s="205"/>
      <c r="IG184" s="205"/>
      <c r="IH184" s="205"/>
      <c r="II184" s="205"/>
      <c r="IJ184" s="205"/>
      <c r="IK184" s="205"/>
      <c r="IL184" s="205"/>
      <c r="IM184" s="205"/>
      <c r="IN184" s="205"/>
      <c r="IO184" s="205"/>
      <c r="IP184" s="205"/>
      <c r="IQ184" s="205"/>
      <c r="IR184" s="205"/>
      <c r="IS184" s="205"/>
      <c r="IT184" s="205"/>
      <c r="IU184" s="205"/>
      <c r="IV184" s="205"/>
    </row>
    <row r="185" spans="1:256" s="234" customFormat="1" ht="12.75">
      <c r="A185" s="209"/>
      <c r="B185" s="210"/>
      <c r="C185" s="210"/>
      <c r="D185" s="210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05"/>
      <c r="BO185" s="205"/>
      <c r="BP185" s="205"/>
      <c r="BQ185" s="205"/>
      <c r="BR185" s="205"/>
      <c r="BS185" s="205"/>
      <c r="BT185" s="205"/>
      <c r="BU185" s="205"/>
      <c r="BV185" s="205"/>
      <c r="BW185" s="205"/>
      <c r="BX185" s="205"/>
      <c r="BY185" s="205"/>
      <c r="BZ185" s="205"/>
      <c r="CA185" s="205"/>
      <c r="CB185" s="205"/>
      <c r="CC185" s="205"/>
      <c r="CD185" s="205"/>
      <c r="CE185" s="205"/>
      <c r="CF185" s="205"/>
      <c r="CG185" s="205"/>
      <c r="CH185" s="205"/>
      <c r="CI185" s="205"/>
      <c r="CJ185" s="205"/>
      <c r="CK185" s="205"/>
      <c r="CL185" s="205"/>
      <c r="CM185" s="205"/>
      <c r="CN185" s="205"/>
      <c r="CO185" s="205"/>
      <c r="CP185" s="205"/>
      <c r="CQ185" s="205"/>
      <c r="CR185" s="205"/>
      <c r="CS185" s="205"/>
      <c r="CT185" s="205"/>
      <c r="CU185" s="205"/>
      <c r="CV185" s="205"/>
      <c r="CW185" s="205"/>
      <c r="CX185" s="205"/>
      <c r="CY185" s="205"/>
      <c r="CZ185" s="205"/>
      <c r="DA185" s="205"/>
      <c r="DB185" s="205"/>
      <c r="DC185" s="205"/>
      <c r="DD185" s="205"/>
      <c r="DE185" s="205"/>
      <c r="DF185" s="205"/>
      <c r="DG185" s="205"/>
      <c r="DH185" s="205"/>
      <c r="DI185" s="205"/>
      <c r="DJ185" s="205"/>
      <c r="DK185" s="205"/>
      <c r="DL185" s="205"/>
      <c r="DM185" s="205"/>
      <c r="DN185" s="205"/>
      <c r="DO185" s="205"/>
      <c r="DP185" s="205"/>
      <c r="DQ185" s="205"/>
      <c r="DR185" s="205"/>
      <c r="DS185" s="205"/>
      <c r="DT185" s="205"/>
      <c r="DU185" s="205"/>
      <c r="DV185" s="205"/>
      <c r="DW185" s="205"/>
      <c r="DX185" s="205"/>
      <c r="DY185" s="205"/>
      <c r="DZ185" s="205"/>
      <c r="EA185" s="205"/>
      <c r="EB185" s="205"/>
      <c r="EC185" s="205"/>
      <c r="ED185" s="205"/>
      <c r="EE185" s="205"/>
      <c r="EF185" s="205"/>
      <c r="EG185" s="205"/>
      <c r="EH185" s="205"/>
      <c r="EI185" s="205"/>
      <c r="EJ185" s="205"/>
      <c r="EK185" s="205"/>
      <c r="EL185" s="205"/>
      <c r="EM185" s="205"/>
      <c r="EN185" s="205"/>
      <c r="EO185" s="205"/>
      <c r="EP185" s="205"/>
      <c r="EQ185" s="205"/>
      <c r="ER185" s="205"/>
      <c r="ES185" s="205"/>
      <c r="ET185" s="205"/>
      <c r="EU185" s="205"/>
      <c r="EV185" s="205"/>
      <c r="EW185" s="205"/>
      <c r="EX185" s="205"/>
      <c r="EY185" s="205"/>
      <c r="EZ185" s="205"/>
      <c r="FA185" s="205"/>
      <c r="FB185" s="205"/>
      <c r="FC185" s="205"/>
      <c r="FD185" s="205"/>
      <c r="FE185" s="205"/>
      <c r="FF185" s="205"/>
      <c r="FG185" s="205"/>
      <c r="FH185" s="205"/>
      <c r="FI185" s="205"/>
      <c r="FJ185" s="205"/>
      <c r="FK185" s="205"/>
      <c r="FL185" s="205"/>
      <c r="FM185" s="205"/>
      <c r="FN185" s="205"/>
      <c r="FO185" s="205"/>
      <c r="FP185" s="205"/>
      <c r="FQ185" s="205"/>
      <c r="FR185" s="205"/>
      <c r="FS185" s="205"/>
      <c r="FT185" s="205"/>
      <c r="FU185" s="205"/>
      <c r="FV185" s="205"/>
      <c r="FW185" s="205"/>
      <c r="FX185" s="205"/>
      <c r="FY185" s="205"/>
      <c r="FZ185" s="205"/>
      <c r="GA185" s="205"/>
      <c r="GB185" s="205"/>
      <c r="GC185" s="205"/>
      <c r="GD185" s="205"/>
      <c r="GE185" s="205"/>
      <c r="GF185" s="205"/>
      <c r="GG185" s="205"/>
      <c r="GH185" s="205"/>
      <c r="GI185" s="205"/>
      <c r="GJ185" s="205"/>
      <c r="GK185" s="205"/>
      <c r="GL185" s="205"/>
      <c r="GM185" s="205"/>
      <c r="GN185" s="205"/>
      <c r="GO185" s="205"/>
      <c r="GP185" s="205"/>
      <c r="GQ185" s="205"/>
      <c r="GR185" s="205"/>
      <c r="GS185" s="205"/>
      <c r="GT185" s="205"/>
      <c r="GU185" s="205"/>
      <c r="GV185" s="205"/>
      <c r="GW185" s="205"/>
      <c r="GX185" s="205"/>
      <c r="GY185" s="205"/>
      <c r="GZ185" s="205"/>
      <c r="HA185" s="205"/>
      <c r="HB185" s="205"/>
      <c r="HC185" s="205"/>
      <c r="HD185" s="205"/>
      <c r="HE185" s="205"/>
      <c r="HF185" s="205"/>
      <c r="HG185" s="205"/>
      <c r="HH185" s="205"/>
      <c r="HI185" s="205"/>
      <c r="HJ185" s="205"/>
      <c r="HK185" s="205"/>
      <c r="HL185" s="205"/>
      <c r="HM185" s="205"/>
      <c r="HN185" s="205"/>
      <c r="HO185" s="205"/>
      <c r="HP185" s="205"/>
      <c r="HQ185" s="205"/>
      <c r="HR185" s="205"/>
      <c r="HS185" s="205"/>
      <c r="HT185" s="205"/>
      <c r="HU185" s="205"/>
      <c r="HV185" s="205"/>
      <c r="HW185" s="205"/>
      <c r="HX185" s="205"/>
      <c r="HY185" s="205"/>
      <c r="HZ185" s="205"/>
      <c r="IA185" s="205"/>
      <c r="IB185" s="205"/>
      <c r="IC185" s="205"/>
      <c r="ID185" s="205"/>
      <c r="IE185" s="205"/>
      <c r="IF185" s="205"/>
      <c r="IG185" s="205"/>
      <c r="IH185" s="205"/>
      <c r="II185" s="205"/>
      <c r="IJ185" s="205"/>
      <c r="IK185" s="205"/>
      <c r="IL185" s="205"/>
      <c r="IM185" s="205"/>
      <c r="IN185" s="205"/>
      <c r="IO185" s="205"/>
      <c r="IP185" s="205"/>
      <c r="IQ185" s="205"/>
      <c r="IR185" s="205"/>
      <c r="IS185" s="205"/>
      <c r="IT185" s="205"/>
      <c r="IU185" s="205"/>
      <c r="IV185" s="205"/>
    </row>
    <row r="186" spans="1:256" s="234" customFormat="1" ht="12.75">
      <c r="A186" s="209"/>
      <c r="B186" s="210"/>
      <c r="C186" s="210"/>
      <c r="D186" s="210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05"/>
      <c r="BO186" s="205"/>
      <c r="BP186" s="205"/>
      <c r="BQ186" s="205"/>
      <c r="BR186" s="205"/>
      <c r="BS186" s="205"/>
      <c r="BT186" s="205"/>
      <c r="BU186" s="205"/>
      <c r="BV186" s="205"/>
      <c r="BW186" s="205"/>
      <c r="BX186" s="205"/>
      <c r="BY186" s="205"/>
      <c r="BZ186" s="205"/>
      <c r="CA186" s="205"/>
      <c r="CB186" s="205"/>
      <c r="CC186" s="205"/>
      <c r="CD186" s="205"/>
      <c r="CE186" s="205"/>
      <c r="CF186" s="205"/>
      <c r="CG186" s="205"/>
      <c r="CH186" s="205"/>
      <c r="CI186" s="205"/>
      <c r="CJ186" s="205"/>
      <c r="CK186" s="205"/>
      <c r="CL186" s="205"/>
      <c r="CM186" s="205"/>
      <c r="CN186" s="205"/>
      <c r="CO186" s="205"/>
      <c r="CP186" s="205"/>
      <c r="CQ186" s="205"/>
      <c r="CR186" s="205"/>
      <c r="CS186" s="205"/>
      <c r="CT186" s="205"/>
      <c r="CU186" s="205"/>
      <c r="CV186" s="205"/>
      <c r="CW186" s="205"/>
      <c r="CX186" s="205"/>
      <c r="CY186" s="205"/>
      <c r="CZ186" s="205"/>
      <c r="DA186" s="205"/>
      <c r="DB186" s="205"/>
      <c r="DC186" s="205"/>
      <c r="DD186" s="205"/>
      <c r="DE186" s="205"/>
      <c r="DF186" s="205"/>
      <c r="DG186" s="205"/>
      <c r="DH186" s="205"/>
      <c r="DI186" s="205"/>
      <c r="DJ186" s="205"/>
      <c r="DK186" s="205"/>
      <c r="DL186" s="205"/>
      <c r="DM186" s="205"/>
      <c r="DN186" s="205"/>
      <c r="DO186" s="205"/>
      <c r="DP186" s="205"/>
      <c r="DQ186" s="205"/>
      <c r="DR186" s="205"/>
      <c r="DS186" s="205"/>
      <c r="DT186" s="205"/>
      <c r="DU186" s="205"/>
      <c r="DV186" s="205"/>
      <c r="DW186" s="205"/>
      <c r="DX186" s="205"/>
      <c r="DY186" s="205"/>
      <c r="DZ186" s="205"/>
      <c r="EA186" s="205"/>
      <c r="EB186" s="205"/>
      <c r="EC186" s="205"/>
      <c r="ED186" s="205"/>
      <c r="EE186" s="205"/>
      <c r="EF186" s="205"/>
      <c r="EG186" s="205"/>
      <c r="EH186" s="205"/>
      <c r="EI186" s="205"/>
      <c r="EJ186" s="205"/>
      <c r="EK186" s="205"/>
      <c r="EL186" s="205"/>
      <c r="EM186" s="205"/>
      <c r="EN186" s="205"/>
      <c r="EO186" s="205"/>
      <c r="EP186" s="205"/>
      <c r="EQ186" s="205"/>
      <c r="ER186" s="205"/>
      <c r="ES186" s="205"/>
      <c r="ET186" s="205"/>
      <c r="EU186" s="205"/>
      <c r="EV186" s="205"/>
      <c r="EW186" s="205"/>
      <c r="EX186" s="205"/>
      <c r="EY186" s="205"/>
      <c r="EZ186" s="205"/>
      <c r="FA186" s="205"/>
      <c r="FB186" s="205"/>
      <c r="FC186" s="205"/>
      <c r="FD186" s="205"/>
      <c r="FE186" s="205"/>
      <c r="FF186" s="205"/>
      <c r="FG186" s="205"/>
      <c r="FH186" s="205"/>
      <c r="FI186" s="205"/>
      <c r="FJ186" s="205"/>
      <c r="FK186" s="205"/>
      <c r="FL186" s="205"/>
      <c r="FM186" s="205"/>
      <c r="FN186" s="205"/>
      <c r="FO186" s="205"/>
      <c r="FP186" s="205"/>
      <c r="FQ186" s="205"/>
      <c r="FR186" s="205"/>
      <c r="FS186" s="205"/>
      <c r="FT186" s="205"/>
      <c r="FU186" s="205"/>
      <c r="FV186" s="205"/>
      <c r="FW186" s="205"/>
      <c r="FX186" s="205"/>
      <c r="FY186" s="205"/>
      <c r="FZ186" s="205"/>
      <c r="GA186" s="205"/>
      <c r="GB186" s="205"/>
      <c r="GC186" s="205"/>
      <c r="GD186" s="205"/>
      <c r="GE186" s="205"/>
      <c r="GF186" s="205"/>
      <c r="GG186" s="205"/>
      <c r="GH186" s="205"/>
      <c r="GI186" s="205"/>
      <c r="GJ186" s="205"/>
      <c r="GK186" s="205"/>
      <c r="GL186" s="205"/>
      <c r="GM186" s="205"/>
      <c r="GN186" s="205"/>
      <c r="GO186" s="205"/>
      <c r="GP186" s="205"/>
      <c r="GQ186" s="205"/>
      <c r="GR186" s="205"/>
      <c r="GS186" s="205"/>
      <c r="GT186" s="205"/>
      <c r="GU186" s="205"/>
      <c r="GV186" s="205"/>
      <c r="GW186" s="205"/>
      <c r="GX186" s="205"/>
      <c r="GY186" s="205"/>
      <c r="GZ186" s="205"/>
      <c r="HA186" s="205"/>
      <c r="HB186" s="205"/>
      <c r="HC186" s="205"/>
      <c r="HD186" s="205"/>
      <c r="HE186" s="205"/>
      <c r="HF186" s="205"/>
      <c r="HG186" s="205"/>
      <c r="HH186" s="205"/>
      <c r="HI186" s="205"/>
      <c r="HJ186" s="205"/>
      <c r="HK186" s="205"/>
      <c r="HL186" s="205"/>
      <c r="HM186" s="205"/>
      <c r="HN186" s="205"/>
      <c r="HO186" s="205"/>
      <c r="HP186" s="205"/>
      <c r="HQ186" s="205"/>
      <c r="HR186" s="205"/>
      <c r="HS186" s="205"/>
      <c r="HT186" s="205"/>
      <c r="HU186" s="205"/>
      <c r="HV186" s="205"/>
      <c r="HW186" s="205"/>
      <c r="HX186" s="205"/>
      <c r="HY186" s="205"/>
      <c r="HZ186" s="205"/>
      <c r="IA186" s="205"/>
      <c r="IB186" s="205"/>
      <c r="IC186" s="205"/>
      <c r="ID186" s="205"/>
      <c r="IE186" s="205"/>
      <c r="IF186" s="205"/>
      <c r="IG186" s="205"/>
      <c r="IH186" s="205"/>
      <c r="II186" s="205"/>
      <c r="IJ186" s="205"/>
      <c r="IK186" s="205"/>
      <c r="IL186" s="205"/>
      <c r="IM186" s="205"/>
      <c r="IN186" s="205"/>
      <c r="IO186" s="205"/>
      <c r="IP186" s="205"/>
      <c r="IQ186" s="205"/>
      <c r="IR186" s="205"/>
      <c r="IS186" s="205"/>
      <c r="IT186" s="205"/>
      <c r="IU186" s="205"/>
      <c r="IV186" s="205"/>
    </row>
    <row r="187" spans="1:256" s="234" customFormat="1" ht="12.75">
      <c r="A187" s="209"/>
      <c r="B187" s="210"/>
      <c r="C187" s="210"/>
      <c r="D187" s="210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05"/>
      <c r="BO187" s="205"/>
      <c r="BP187" s="205"/>
      <c r="BQ187" s="205"/>
      <c r="BR187" s="205"/>
      <c r="BS187" s="205"/>
      <c r="BT187" s="205"/>
      <c r="BU187" s="205"/>
      <c r="BV187" s="205"/>
      <c r="BW187" s="205"/>
      <c r="BX187" s="205"/>
      <c r="BY187" s="205"/>
      <c r="BZ187" s="205"/>
      <c r="CA187" s="205"/>
      <c r="CB187" s="205"/>
      <c r="CC187" s="205"/>
      <c r="CD187" s="205"/>
      <c r="CE187" s="205"/>
      <c r="CF187" s="205"/>
      <c r="CG187" s="205"/>
      <c r="CH187" s="205"/>
      <c r="CI187" s="205"/>
      <c r="CJ187" s="205"/>
      <c r="CK187" s="205"/>
      <c r="CL187" s="205"/>
      <c r="CM187" s="205"/>
      <c r="CN187" s="205"/>
      <c r="CO187" s="205"/>
      <c r="CP187" s="205"/>
      <c r="CQ187" s="205"/>
      <c r="CR187" s="205"/>
      <c r="CS187" s="205"/>
      <c r="CT187" s="205"/>
      <c r="CU187" s="205"/>
      <c r="CV187" s="205"/>
      <c r="CW187" s="205"/>
      <c r="CX187" s="205"/>
      <c r="CY187" s="205"/>
      <c r="CZ187" s="205"/>
      <c r="DA187" s="205"/>
      <c r="DB187" s="205"/>
      <c r="DC187" s="205"/>
      <c r="DD187" s="205"/>
      <c r="DE187" s="205"/>
      <c r="DF187" s="205"/>
      <c r="DG187" s="205"/>
      <c r="DH187" s="205"/>
      <c r="DI187" s="205"/>
      <c r="DJ187" s="205"/>
      <c r="DK187" s="205"/>
      <c r="DL187" s="205"/>
      <c r="DM187" s="205"/>
      <c r="DN187" s="205"/>
      <c r="DO187" s="205"/>
      <c r="DP187" s="205"/>
      <c r="DQ187" s="205"/>
      <c r="DR187" s="205"/>
      <c r="DS187" s="205"/>
      <c r="DT187" s="205"/>
      <c r="DU187" s="205"/>
      <c r="DV187" s="205"/>
      <c r="DW187" s="205"/>
      <c r="DX187" s="205"/>
      <c r="DY187" s="205"/>
      <c r="DZ187" s="205"/>
      <c r="EA187" s="205"/>
      <c r="EB187" s="205"/>
      <c r="EC187" s="205"/>
      <c r="ED187" s="205"/>
      <c r="EE187" s="205"/>
      <c r="EF187" s="205"/>
      <c r="EG187" s="205"/>
      <c r="EH187" s="205"/>
      <c r="EI187" s="205"/>
      <c r="EJ187" s="205"/>
      <c r="EK187" s="205"/>
      <c r="EL187" s="205"/>
      <c r="EM187" s="205"/>
      <c r="EN187" s="205"/>
      <c r="EO187" s="205"/>
      <c r="EP187" s="205"/>
      <c r="EQ187" s="205"/>
      <c r="ER187" s="205"/>
      <c r="ES187" s="205"/>
      <c r="ET187" s="205"/>
      <c r="EU187" s="205"/>
      <c r="EV187" s="205"/>
      <c r="EW187" s="205"/>
      <c r="EX187" s="205"/>
      <c r="EY187" s="205"/>
      <c r="EZ187" s="205"/>
      <c r="FA187" s="205"/>
      <c r="FB187" s="205"/>
      <c r="FC187" s="205"/>
      <c r="FD187" s="205"/>
      <c r="FE187" s="205"/>
      <c r="FF187" s="205"/>
      <c r="FG187" s="205"/>
      <c r="FH187" s="205"/>
      <c r="FI187" s="205"/>
      <c r="FJ187" s="205"/>
      <c r="FK187" s="205"/>
      <c r="FL187" s="205"/>
      <c r="FM187" s="205"/>
      <c r="FN187" s="205"/>
      <c r="FO187" s="205"/>
      <c r="FP187" s="205"/>
      <c r="FQ187" s="205"/>
      <c r="FR187" s="205"/>
      <c r="FS187" s="205"/>
      <c r="FT187" s="205"/>
      <c r="FU187" s="205"/>
      <c r="FV187" s="205"/>
      <c r="FW187" s="205"/>
      <c r="FX187" s="205"/>
      <c r="FY187" s="205"/>
      <c r="FZ187" s="205"/>
      <c r="GA187" s="205"/>
      <c r="GB187" s="205"/>
      <c r="GC187" s="205"/>
      <c r="GD187" s="205"/>
      <c r="GE187" s="205"/>
      <c r="GF187" s="205"/>
      <c r="GG187" s="205"/>
      <c r="GH187" s="205"/>
      <c r="GI187" s="205"/>
      <c r="GJ187" s="205"/>
      <c r="GK187" s="205"/>
      <c r="GL187" s="205"/>
      <c r="GM187" s="205"/>
      <c r="GN187" s="205"/>
      <c r="GO187" s="205"/>
      <c r="GP187" s="205"/>
      <c r="GQ187" s="205"/>
      <c r="GR187" s="205"/>
      <c r="GS187" s="205"/>
      <c r="GT187" s="205"/>
      <c r="GU187" s="205"/>
      <c r="GV187" s="205"/>
      <c r="GW187" s="205"/>
      <c r="GX187" s="205"/>
      <c r="GY187" s="205"/>
      <c r="GZ187" s="205"/>
      <c r="HA187" s="205"/>
      <c r="HB187" s="205"/>
      <c r="HC187" s="205"/>
      <c r="HD187" s="205"/>
      <c r="HE187" s="205"/>
      <c r="HF187" s="205"/>
      <c r="HG187" s="205"/>
      <c r="HH187" s="205"/>
      <c r="HI187" s="205"/>
      <c r="HJ187" s="205"/>
      <c r="HK187" s="205"/>
      <c r="HL187" s="205"/>
      <c r="HM187" s="205"/>
      <c r="HN187" s="205"/>
      <c r="HO187" s="205"/>
      <c r="HP187" s="205"/>
      <c r="HQ187" s="205"/>
      <c r="HR187" s="205"/>
      <c r="HS187" s="205"/>
      <c r="HT187" s="205"/>
      <c r="HU187" s="205"/>
      <c r="HV187" s="205"/>
      <c r="HW187" s="205"/>
      <c r="HX187" s="205"/>
      <c r="HY187" s="205"/>
      <c r="HZ187" s="205"/>
      <c r="IA187" s="205"/>
      <c r="IB187" s="205"/>
      <c r="IC187" s="205"/>
      <c r="ID187" s="205"/>
      <c r="IE187" s="205"/>
      <c r="IF187" s="205"/>
      <c r="IG187" s="205"/>
      <c r="IH187" s="205"/>
      <c r="II187" s="205"/>
      <c r="IJ187" s="205"/>
      <c r="IK187" s="205"/>
      <c r="IL187" s="205"/>
      <c r="IM187" s="205"/>
      <c r="IN187" s="205"/>
      <c r="IO187" s="205"/>
      <c r="IP187" s="205"/>
      <c r="IQ187" s="205"/>
      <c r="IR187" s="205"/>
      <c r="IS187" s="205"/>
      <c r="IT187" s="205"/>
      <c r="IU187" s="205"/>
      <c r="IV187" s="205"/>
    </row>
  </sheetData>
  <sheetProtection selectLockedCells="1" selectUnlockedCells="1"/>
  <mergeCells count="141">
    <mergeCell ref="B60:F60"/>
    <mergeCell ref="I6:I7"/>
    <mergeCell ref="J6:J7"/>
    <mergeCell ref="K6:K7"/>
    <mergeCell ref="A57:B57"/>
    <mergeCell ref="A58:K58"/>
    <mergeCell ref="B59:F59"/>
    <mergeCell ref="IK4:IN4"/>
    <mergeCell ref="IO4:IR4"/>
    <mergeCell ref="IS4:IV4"/>
    <mergeCell ref="A6:A7"/>
    <mergeCell ref="B6:B7"/>
    <mergeCell ref="C6:C7"/>
    <mergeCell ref="D6:D7"/>
    <mergeCell ref="E6:E7"/>
    <mergeCell ref="F6:F7"/>
    <mergeCell ref="H6:H7"/>
    <mergeCell ref="HM4:HP4"/>
    <mergeCell ref="HQ4:HT4"/>
    <mergeCell ref="HU4:HX4"/>
    <mergeCell ref="HY4:IB4"/>
    <mergeCell ref="IC4:IF4"/>
    <mergeCell ref="IG4:IJ4"/>
    <mergeCell ref="GO4:GR4"/>
    <mergeCell ref="GS4:GV4"/>
    <mergeCell ref="GW4:GZ4"/>
    <mergeCell ref="HA4:HD4"/>
    <mergeCell ref="HE4:HH4"/>
    <mergeCell ref="HI4:HL4"/>
    <mergeCell ref="FQ4:FT4"/>
    <mergeCell ref="FU4:FX4"/>
    <mergeCell ref="FY4:GB4"/>
    <mergeCell ref="GC4:GF4"/>
    <mergeCell ref="GG4:GJ4"/>
    <mergeCell ref="GK4:GN4"/>
    <mergeCell ref="ES4:EV4"/>
    <mergeCell ref="EW4:EZ4"/>
    <mergeCell ref="FA4:FD4"/>
    <mergeCell ref="FE4:FH4"/>
    <mergeCell ref="FI4:FL4"/>
    <mergeCell ref="FM4:FP4"/>
    <mergeCell ref="DU4:DX4"/>
    <mergeCell ref="DY4:EB4"/>
    <mergeCell ref="EC4:EF4"/>
    <mergeCell ref="EG4:EJ4"/>
    <mergeCell ref="EK4:EN4"/>
    <mergeCell ref="EO4:ER4"/>
    <mergeCell ref="CW4:CZ4"/>
    <mergeCell ref="DA4:DD4"/>
    <mergeCell ref="DE4:DH4"/>
    <mergeCell ref="DI4:DL4"/>
    <mergeCell ref="DM4:DP4"/>
    <mergeCell ref="DQ4:DT4"/>
    <mergeCell ref="BY4:CB4"/>
    <mergeCell ref="CC4:CF4"/>
    <mergeCell ref="CG4:CJ4"/>
    <mergeCell ref="CK4:CN4"/>
    <mergeCell ref="CO4:CR4"/>
    <mergeCell ref="CS4:CV4"/>
    <mergeCell ref="BA4:BD4"/>
    <mergeCell ref="BE4:BH4"/>
    <mergeCell ref="BI4:BL4"/>
    <mergeCell ref="BM4:BP4"/>
    <mergeCell ref="BQ4:BT4"/>
    <mergeCell ref="BU4:BX4"/>
    <mergeCell ref="AC4:AF4"/>
    <mergeCell ref="AG4:AJ4"/>
    <mergeCell ref="AK4:AN4"/>
    <mergeCell ref="AO4:AR4"/>
    <mergeCell ref="AS4:AV4"/>
    <mergeCell ref="AW4:AZ4"/>
    <mergeCell ref="IG3:IJ3"/>
    <mergeCell ref="IK3:IN3"/>
    <mergeCell ref="IO3:IR3"/>
    <mergeCell ref="IS3:IV3"/>
    <mergeCell ref="E4:H4"/>
    <mergeCell ref="I4:L4"/>
    <mergeCell ref="M4:P4"/>
    <mergeCell ref="Q4:T4"/>
    <mergeCell ref="U4:X4"/>
    <mergeCell ref="Y4:AB4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Y3:AB3"/>
    <mergeCell ref="AC3:AF3"/>
    <mergeCell ref="AG3:AJ3"/>
    <mergeCell ref="AK3:AN3"/>
    <mergeCell ref="AO3:AR3"/>
    <mergeCell ref="AS3:AV3"/>
    <mergeCell ref="A2:K2"/>
    <mergeCell ref="E3:H3"/>
    <mergeCell ref="I3:L3"/>
    <mergeCell ref="M3:P3"/>
    <mergeCell ref="Q3:T3"/>
    <mergeCell ref="U3:X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8" scale="85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Q152"/>
  <sheetViews>
    <sheetView showZeros="0" view="pageBreakPreview" zoomScaleSheetLayoutView="100" zoomScalePageLayoutView="0" workbookViewId="0" topLeftCell="E1">
      <selection activeCell="J13" sqref="J13:M13"/>
    </sheetView>
  </sheetViews>
  <sheetFormatPr defaultColWidth="9.140625" defaultRowHeight="15"/>
  <cols>
    <col min="1" max="1" width="51.57421875" style="73" customWidth="1"/>
    <col min="2" max="4" width="0" style="73" hidden="1" customWidth="1"/>
    <col min="5" max="8" width="15.7109375" style="73" customWidth="1"/>
    <col min="9" max="12" width="9.140625" style="73" customWidth="1"/>
    <col min="13" max="13" width="33.00390625" style="73" customWidth="1"/>
    <col min="14" max="14" width="15.00390625" style="73" customWidth="1"/>
    <col min="15" max="15" width="13.140625" style="73" customWidth="1"/>
    <col min="16" max="16" width="13.7109375" style="73" customWidth="1"/>
    <col min="17" max="17" width="13.57421875" style="73" customWidth="1"/>
    <col min="18" max="16384" width="9.140625" style="73" customWidth="1"/>
  </cols>
  <sheetData>
    <row r="1" spans="5:13" s="2" customFormat="1" ht="11.25">
      <c r="E1" s="248"/>
      <c r="F1" s="248"/>
      <c r="G1" s="248"/>
      <c r="H1" s="248"/>
      <c r="M1" s="249" t="s">
        <v>232</v>
      </c>
    </row>
    <row r="2" spans="1:17" s="14" customFormat="1" ht="33" customHeight="1">
      <c r="A2" s="413" t="s">
        <v>233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2:14" s="2" customFormat="1" ht="33" customHeight="1" thickBot="1">
      <c r="B3" s="2" t="s">
        <v>69</v>
      </c>
      <c r="E3" s="14"/>
      <c r="F3" s="14"/>
      <c r="G3" s="14"/>
      <c r="H3" s="14"/>
      <c r="N3" s="250" t="s">
        <v>234</v>
      </c>
    </row>
    <row r="4" spans="1:17" s="11" customFormat="1" ht="46.5" customHeight="1">
      <c r="A4" s="420" t="s">
        <v>235</v>
      </c>
      <c r="B4" s="419" t="s">
        <v>1</v>
      </c>
      <c r="C4" s="419"/>
      <c r="D4" s="419"/>
      <c r="E4" s="404" t="s">
        <v>215</v>
      </c>
      <c r="F4" s="404" t="s">
        <v>210</v>
      </c>
      <c r="G4" s="404" t="s">
        <v>290</v>
      </c>
      <c r="H4" s="392" t="s">
        <v>291</v>
      </c>
      <c r="J4" s="407" t="s">
        <v>120</v>
      </c>
      <c r="K4" s="408"/>
      <c r="L4" s="408"/>
      <c r="M4" s="408"/>
      <c r="N4" s="422" t="s">
        <v>272</v>
      </c>
      <c r="O4" s="411" t="s">
        <v>219</v>
      </c>
      <c r="P4" s="411" t="s">
        <v>296</v>
      </c>
      <c r="Q4" s="414" t="s">
        <v>302</v>
      </c>
    </row>
    <row r="5" spans="1:17" s="11" customFormat="1" ht="46.5" customHeight="1">
      <c r="A5" s="421"/>
      <c r="B5" s="289"/>
      <c r="C5" s="289"/>
      <c r="D5" s="289"/>
      <c r="E5" s="405"/>
      <c r="F5" s="405"/>
      <c r="G5" s="405"/>
      <c r="H5" s="393"/>
      <c r="J5" s="409"/>
      <c r="K5" s="410"/>
      <c r="L5" s="410"/>
      <c r="M5" s="410"/>
      <c r="N5" s="423"/>
      <c r="O5" s="412"/>
      <c r="P5" s="412"/>
      <c r="Q5" s="415"/>
    </row>
    <row r="6" spans="1:17" s="2" customFormat="1" ht="17.25" customHeight="1">
      <c r="A6" s="416" t="s">
        <v>57</v>
      </c>
      <c r="B6" s="417"/>
      <c r="C6" s="417"/>
      <c r="D6" s="417"/>
      <c r="E6" s="417"/>
      <c r="F6" s="417"/>
      <c r="G6" s="417"/>
      <c r="H6" s="418"/>
      <c r="J6" s="401" t="s">
        <v>122</v>
      </c>
      <c r="K6" s="402"/>
      <c r="L6" s="402"/>
      <c r="M6" s="402"/>
      <c r="N6" s="402"/>
      <c r="O6" s="402"/>
      <c r="P6" s="402"/>
      <c r="Q6" s="403"/>
    </row>
    <row r="7" spans="1:17" s="2" customFormat="1" ht="14.25">
      <c r="A7" s="292" t="s">
        <v>58</v>
      </c>
      <c r="B7" s="290" t="s">
        <v>56</v>
      </c>
      <c r="C7" s="290"/>
      <c r="D7" s="290" t="s">
        <v>57</v>
      </c>
      <c r="E7" s="278">
        <f>'2010_2a_mell_eredetiei'!BF7</f>
        <v>16727.225</v>
      </c>
      <c r="F7" s="278">
        <f>'2010_2a_mell_IIInevesei'!BF7</f>
        <v>19526.96</v>
      </c>
      <c r="G7" s="278">
        <f>'6mell_teljesítési adatok'!BF7</f>
        <v>20762</v>
      </c>
      <c r="H7" s="302">
        <f aca="true" t="shared" si="0" ref="H7:H12">G7/F7</f>
        <v>1.0632479402835875</v>
      </c>
      <c r="I7" s="251"/>
      <c r="J7" s="396" t="s">
        <v>236</v>
      </c>
      <c r="K7" s="397"/>
      <c r="L7" s="397"/>
      <c r="M7" s="398"/>
      <c r="N7" s="298">
        <f>'2010_2a_mell_eredetiei'!BF70</f>
        <v>108212.63479261904</v>
      </c>
      <c r="O7" s="283">
        <f>'2010_2a_mell_IIInevesei'!BF70</f>
        <v>117112</v>
      </c>
      <c r="P7" s="283">
        <f>'6mell_teljesítési adatok'!BF70</f>
        <v>83634</v>
      </c>
      <c r="Q7" s="300">
        <f>P7/O7</f>
        <v>0.7141368945966254</v>
      </c>
    </row>
    <row r="8" spans="1:17" s="25" customFormat="1" ht="14.25">
      <c r="A8" s="292" t="s">
        <v>60</v>
      </c>
      <c r="B8" s="290"/>
      <c r="C8" s="290"/>
      <c r="D8" s="290" t="s">
        <v>59</v>
      </c>
      <c r="E8" s="278">
        <f>'2010_2a_mell_eredetiei'!BF9</f>
        <v>51830.134999999995</v>
      </c>
      <c r="F8" s="278">
        <f>'2010_2a_mell_IIInevesei'!BF9</f>
        <v>51830.134999999995</v>
      </c>
      <c r="G8" s="278">
        <f>'6mell_teljesítési adatok'!BF9</f>
        <v>39869</v>
      </c>
      <c r="H8" s="302">
        <f t="shared" si="0"/>
        <v>0.7692243132301315</v>
      </c>
      <c r="I8" s="251"/>
      <c r="J8" s="396" t="s">
        <v>237</v>
      </c>
      <c r="K8" s="397"/>
      <c r="L8" s="397"/>
      <c r="M8" s="398"/>
      <c r="N8" s="298">
        <f>'2010_2a_mell_eredetiei'!BF71</f>
        <v>30766.023222757147</v>
      </c>
      <c r="O8" s="283">
        <f>'2010_2a_mell_IIInevesei'!BF71</f>
        <v>32598.336000000003</v>
      </c>
      <c r="P8" s="283">
        <f>'6mell_teljesítési adatok'!BF71</f>
        <v>22129</v>
      </c>
      <c r="Q8" s="300">
        <f aca="true" t="shared" si="1" ref="Q8:Q13">P8/O8</f>
        <v>0.6788383308890368</v>
      </c>
    </row>
    <row r="9" spans="1:17" s="25" customFormat="1" ht="14.25">
      <c r="A9" s="293" t="s">
        <v>238</v>
      </c>
      <c r="B9" s="291"/>
      <c r="C9" s="291"/>
      <c r="D9" s="291"/>
      <c r="E9" s="278">
        <f>'2010_2a_mell_eredetiei'!BF26</f>
        <v>179824.399</v>
      </c>
      <c r="F9" s="279">
        <f>'2010_2a_mell_IIInevesei'!BF26</f>
        <v>184654</v>
      </c>
      <c r="G9" s="279">
        <f>'6mell_teljesítési adatok'!BF26</f>
        <v>148899</v>
      </c>
      <c r="H9" s="302">
        <f t="shared" si="0"/>
        <v>0.8063675847801834</v>
      </c>
      <c r="I9" s="251"/>
      <c r="J9" s="396" t="s">
        <v>239</v>
      </c>
      <c r="K9" s="397"/>
      <c r="L9" s="397"/>
      <c r="M9" s="398"/>
      <c r="N9" s="298">
        <f>'2010_2a_mell_eredetiei'!BF72</f>
        <v>72505.0740277778</v>
      </c>
      <c r="O9" s="283">
        <f>'2010_2a_mell_IIInevesei'!BF72</f>
        <v>69672.21</v>
      </c>
      <c r="P9" s="283">
        <f>'6mell_teljesítési adatok'!BF72</f>
        <v>43943</v>
      </c>
      <c r="Q9" s="300">
        <f t="shared" si="1"/>
        <v>0.6307105803016726</v>
      </c>
    </row>
    <row r="10" spans="1:17" s="25" customFormat="1" ht="14.25">
      <c r="A10" s="292" t="s">
        <v>240</v>
      </c>
      <c r="B10" s="290"/>
      <c r="C10" s="290"/>
      <c r="D10" s="290" t="s">
        <v>241</v>
      </c>
      <c r="E10" s="278">
        <f>'2010_2a_mell_eredetiei'!BF35</f>
        <v>9764.7</v>
      </c>
      <c r="F10" s="278">
        <f>'2010_2a_mell_IIInevesei'!BF35</f>
        <v>10621.7</v>
      </c>
      <c r="G10" s="278">
        <f>'6mell_teljesítési adatok'!BF35</f>
        <v>11073</v>
      </c>
      <c r="H10" s="302">
        <f t="shared" si="0"/>
        <v>1.042488490542945</v>
      </c>
      <c r="I10" s="251"/>
      <c r="J10" s="396" t="s">
        <v>242</v>
      </c>
      <c r="K10" s="397"/>
      <c r="L10" s="397"/>
      <c r="M10" s="398"/>
      <c r="N10" s="298">
        <f>'[7]8_melléklet_ktgv_i_mérleg'!K9</f>
        <v>0</v>
      </c>
      <c r="O10" s="283">
        <f>'[6]2010_2a_mell'!BD74</f>
        <v>0</v>
      </c>
      <c r="P10" s="283">
        <f>'6mell_teljesítési adatok'!BF74</f>
        <v>0</v>
      </c>
      <c r="Q10" s="300"/>
    </row>
    <row r="11" spans="1:17" s="25" customFormat="1" ht="14.25">
      <c r="A11" s="292" t="s">
        <v>91</v>
      </c>
      <c r="B11" s="290"/>
      <c r="C11" s="290"/>
      <c r="D11" s="290" t="s">
        <v>243</v>
      </c>
      <c r="E11" s="278">
        <f>'2010_2a_mell_eredetiei'!BF36</f>
        <v>3663</v>
      </c>
      <c r="F11" s="278">
        <f>'2010_2a_mell_IIInevesei'!BF36</f>
        <v>3881</v>
      </c>
      <c r="G11" s="278">
        <f>'6mell_teljesítési adatok'!BF36</f>
        <v>2861</v>
      </c>
      <c r="H11" s="302">
        <f t="shared" si="0"/>
        <v>0.7371811388817315</v>
      </c>
      <c r="I11" s="251"/>
      <c r="J11" s="396" t="s">
        <v>244</v>
      </c>
      <c r="K11" s="397"/>
      <c r="L11" s="397"/>
      <c r="M11" s="398"/>
      <c r="N11" s="298">
        <f>'2010_2a_mell_eredetiei'!BF75</f>
        <v>25982.84999999999</v>
      </c>
      <c r="O11" s="283">
        <f>'2010_2a_mell_IIInevesei'!BF75</f>
        <v>26702.024999999994</v>
      </c>
      <c r="P11" s="283">
        <f>'6mell_teljesítési adatok'!BF75</f>
        <v>19995</v>
      </c>
      <c r="Q11" s="300">
        <f t="shared" si="1"/>
        <v>0.7488196119957196</v>
      </c>
    </row>
    <row r="12" spans="1:17" s="25" customFormat="1" ht="15" customHeight="1">
      <c r="A12" s="317" t="s">
        <v>245</v>
      </c>
      <c r="B12" s="290"/>
      <c r="C12" s="290"/>
      <c r="D12" s="290" t="s">
        <v>246</v>
      </c>
      <c r="E12" s="318">
        <f>'2010_2a_mell_eredetiei'!BF56</f>
        <v>12151</v>
      </c>
      <c r="F12" s="318">
        <f>'2010_2a_mell_IIInevesei'!BF56</f>
        <v>11807</v>
      </c>
      <c r="G12" s="318">
        <f>'6mell_teljesítési adatok'!BF56</f>
        <v>11839</v>
      </c>
      <c r="H12" s="319">
        <f t="shared" si="0"/>
        <v>1.0027102566274244</v>
      </c>
      <c r="I12" s="251"/>
      <c r="J12" s="396" t="s">
        <v>247</v>
      </c>
      <c r="K12" s="397"/>
      <c r="L12" s="397"/>
      <c r="M12" s="398"/>
      <c r="N12" s="298">
        <f>'2010_2a_mell_eredetiei'!BF76</f>
        <v>12654.548855839443</v>
      </c>
      <c r="O12" s="283">
        <f>'2010_2a_mell_IIInevesei'!BF76</f>
        <v>12897.5</v>
      </c>
      <c r="P12" s="283">
        <f>'6mell_teljesítési adatok'!BF76</f>
        <v>1770</v>
      </c>
      <c r="Q12" s="300">
        <f t="shared" si="1"/>
        <v>0.13723589842992828</v>
      </c>
    </row>
    <row r="13" spans="1:17" s="2" customFormat="1" ht="15" customHeight="1">
      <c r="A13" s="310" t="s">
        <v>276</v>
      </c>
      <c r="B13" s="316"/>
      <c r="C13" s="316"/>
      <c r="D13" s="316"/>
      <c r="E13" s="312"/>
      <c r="F13" s="312"/>
      <c r="G13" s="312">
        <f>'6mell_teljesítési adatok'!BF39</f>
        <v>518</v>
      </c>
      <c r="H13" s="314"/>
      <c r="I13" s="251"/>
      <c r="J13" s="396" t="s">
        <v>248</v>
      </c>
      <c r="K13" s="397"/>
      <c r="L13" s="397"/>
      <c r="M13" s="398"/>
      <c r="N13" s="298">
        <f>'2010_2a_mell_eredetiei'!BF86</f>
        <v>2866</v>
      </c>
      <c r="O13" s="283">
        <f>'2010_2a_mell_IIInevesei'!BF86</f>
        <v>3020</v>
      </c>
      <c r="P13" s="283">
        <f>'6mell_teljesítési adatok'!BF86</f>
        <v>1953</v>
      </c>
      <c r="Q13" s="300">
        <f t="shared" si="1"/>
        <v>0.6466887417218543</v>
      </c>
    </row>
    <row r="14" spans="1:17" s="2" customFormat="1" ht="14.25" customHeight="1">
      <c r="A14" s="311"/>
      <c r="B14" s="105"/>
      <c r="C14" s="105"/>
      <c r="D14" s="105"/>
      <c r="E14" s="313"/>
      <c r="F14" s="313"/>
      <c r="G14" s="313"/>
      <c r="H14" s="315"/>
      <c r="I14" s="251"/>
      <c r="J14" s="424" t="s">
        <v>249</v>
      </c>
      <c r="K14" s="425"/>
      <c r="L14" s="425"/>
      <c r="M14" s="425"/>
      <c r="N14" s="298">
        <f>'2010_2a_mell_eredetiei'!BF102</f>
        <v>12002.809179999998</v>
      </c>
      <c r="O14" s="283">
        <f>'2010_2a_mell_IIInevesei'!BF102</f>
        <v>2846</v>
      </c>
      <c r="P14" s="283"/>
      <c r="Q14" s="300"/>
    </row>
    <row r="15" spans="1:17" s="2" customFormat="1" ht="15">
      <c r="A15" s="294" t="s">
        <v>250</v>
      </c>
      <c r="B15" s="290"/>
      <c r="C15" s="290"/>
      <c r="D15" s="290" t="s">
        <v>251</v>
      </c>
      <c r="E15" s="280">
        <f>(SUM(E7:E14))-E11</f>
        <v>270297.45900000003</v>
      </c>
      <c r="F15" s="280">
        <f>(SUM(F7:F14))-F11</f>
        <v>278439.795</v>
      </c>
      <c r="G15" s="280">
        <f>(SUM(G7:G14))-G11</f>
        <v>232960</v>
      </c>
      <c r="H15" s="303">
        <f>G15/F15</f>
        <v>0.8366620152123011</v>
      </c>
      <c r="I15" s="251"/>
      <c r="J15" s="394" t="s">
        <v>252</v>
      </c>
      <c r="K15" s="395"/>
      <c r="L15" s="395"/>
      <c r="M15" s="395"/>
      <c r="N15" s="297">
        <f>SUM(N7:N14)</f>
        <v>264989.94007899344</v>
      </c>
      <c r="O15" s="284">
        <f>SUM(O7:O14)</f>
        <v>264848.071</v>
      </c>
      <c r="P15" s="284">
        <f>SUM(P7:P14)</f>
        <v>173424</v>
      </c>
      <c r="Q15" s="301">
        <f>P15/O15</f>
        <v>0.6548055998489791</v>
      </c>
    </row>
    <row r="16" spans="1:17" s="2" customFormat="1" ht="15">
      <c r="A16" s="416" t="s">
        <v>253</v>
      </c>
      <c r="B16" s="417"/>
      <c r="C16" s="417"/>
      <c r="D16" s="417"/>
      <c r="E16" s="417"/>
      <c r="F16" s="417"/>
      <c r="G16" s="417"/>
      <c r="H16" s="418"/>
      <c r="I16" s="251"/>
      <c r="J16" s="401" t="s">
        <v>132</v>
      </c>
      <c r="K16" s="402"/>
      <c r="L16" s="402"/>
      <c r="M16" s="402"/>
      <c r="N16" s="402"/>
      <c r="O16" s="402"/>
      <c r="P16" s="402"/>
      <c r="Q16" s="403"/>
    </row>
    <row r="17" spans="1:17" s="8" customFormat="1" ht="14.25">
      <c r="A17" s="292" t="s">
        <v>254</v>
      </c>
      <c r="B17" s="290"/>
      <c r="C17" s="290"/>
      <c r="D17" s="290" t="s">
        <v>241</v>
      </c>
      <c r="E17" s="278">
        <f>'2010_2a_mell_eredetiei'!BF37</f>
        <v>17142</v>
      </c>
      <c r="F17" s="278">
        <f>'2010_2a_mell_IIInevesei'!BF37</f>
        <v>17142</v>
      </c>
      <c r="G17" s="278">
        <f>'6mell_teljesítési adatok'!BF37</f>
        <v>150</v>
      </c>
      <c r="H17" s="302">
        <f>G17/F17</f>
        <v>0.008750437521876094</v>
      </c>
      <c r="I17" s="251"/>
      <c r="J17" s="396" t="s">
        <v>255</v>
      </c>
      <c r="K17" s="397"/>
      <c r="L17" s="397"/>
      <c r="M17" s="398"/>
      <c r="N17" s="298">
        <f>'2010_2a_mell_eredetiei'!BF80</f>
        <v>150236</v>
      </c>
      <c r="O17" s="283">
        <f>'2010_2a_mell_IIInevesei'!BF80</f>
        <v>156282</v>
      </c>
      <c r="P17" s="283">
        <f>'6mell_teljesítési adatok'!BF80</f>
        <v>20410</v>
      </c>
      <c r="Q17" s="300">
        <f aca="true" t="shared" si="2" ref="Q17:Q22">P17/O17</f>
        <v>0.13059725368244585</v>
      </c>
    </row>
    <row r="18" spans="1:17" s="8" customFormat="1" ht="15">
      <c r="A18" s="292" t="s">
        <v>91</v>
      </c>
      <c r="B18" s="257"/>
      <c r="C18" s="257"/>
      <c r="D18" s="257" t="s">
        <v>256</v>
      </c>
      <c r="E18" s="278">
        <f>'[7]8_melléklet_ktgv_i_mérleg'!E17</f>
        <v>0</v>
      </c>
      <c r="F18" s="278">
        <f>'[6]2010_2a_mell'!BD38</f>
        <v>0</v>
      </c>
      <c r="G18" s="278">
        <f>1_melléklet_bevételek!M39</f>
        <v>0</v>
      </c>
      <c r="H18" s="302"/>
      <c r="I18" s="251"/>
      <c r="J18" s="396" t="s">
        <v>257</v>
      </c>
      <c r="K18" s="397"/>
      <c r="L18" s="397"/>
      <c r="M18" s="398"/>
      <c r="N18" s="298">
        <f>'2010_2a_mell_eredetiei'!BF81</f>
        <v>146435.5</v>
      </c>
      <c r="O18" s="283">
        <f>'2010_2a_mell_IIInevesei'!BF81</f>
        <v>149197.5</v>
      </c>
      <c r="P18" s="283">
        <f>'6mell_teljesítési adatok'!BF81</f>
        <v>116642</v>
      </c>
      <c r="Q18" s="300">
        <f t="shared" si="2"/>
        <v>0.7817959416210057</v>
      </c>
    </row>
    <row r="19" spans="1:17" s="8" customFormat="1" ht="14.25">
      <c r="A19" s="292" t="s">
        <v>258</v>
      </c>
      <c r="B19" s="290" t="s">
        <v>80</v>
      </c>
      <c r="C19" s="290"/>
      <c r="D19" s="290" t="s">
        <v>81</v>
      </c>
      <c r="E19" s="278">
        <f>'2010_2a_mell_eredetiei'!BF28</f>
        <v>18730</v>
      </c>
      <c r="F19" s="278">
        <f>'2010_2a_mell_IIInevesei'!BF28</f>
        <v>18730</v>
      </c>
      <c r="G19" s="278">
        <f>'6mell_teljesítési adatok'!BF28</f>
        <v>1233</v>
      </c>
      <c r="H19" s="302">
        <f>G19/F19</f>
        <v>0.06583021890016016</v>
      </c>
      <c r="I19" s="251"/>
      <c r="J19" s="396" t="s">
        <v>259</v>
      </c>
      <c r="K19" s="397"/>
      <c r="L19" s="397"/>
      <c r="M19" s="398"/>
      <c r="N19" s="298">
        <f>'[7]8_melléklet_ktgv_i_mérleg'!K18</f>
        <v>0</v>
      </c>
      <c r="O19" s="283">
        <f>'[6]2010_2a_mell'!BD82</f>
        <v>0</v>
      </c>
      <c r="P19" s="283">
        <f>'6mell_teljesítési adatok'!BF82</f>
        <v>0</v>
      </c>
      <c r="Q19" s="300"/>
    </row>
    <row r="20" spans="1:17" s="8" customFormat="1" ht="14.25">
      <c r="A20" s="292" t="s">
        <v>260</v>
      </c>
      <c r="B20" s="290"/>
      <c r="C20" s="290"/>
      <c r="D20" s="290"/>
      <c r="E20" s="278">
        <f>'2010_2a_mell_eredetiei'!BF32</f>
        <v>98480</v>
      </c>
      <c r="F20" s="278">
        <f>'2010_2a_mell_IIInevesei'!BF32</f>
        <v>95370</v>
      </c>
      <c r="G20" s="278">
        <f>'6mell_teljesítési adatok'!BF32</f>
        <v>89653</v>
      </c>
      <c r="H20" s="302">
        <f>G20/F20</f>
        <v>0.9400545244835903</v>
      </c>
      <c r="I20" s="251"/>
      <c r="J20" s="252" t="s">
        <v>261</v>
      </c>
      <c r="K20" s="253"/>
      <c r="L20" s="253"/>
      <c r="M20" s="282"/>
      <c r="N20" s="298">
        <f>'2010_2a_mell_eredetiei'!BF83</f>
        <v>6228.439427919721</v>
      </c>
      <c r="O20" s="283">
        <f>'2010_2a_mell_IIInevesei'!BF83</f>
        <v>6910</v>
      </c>
      <c r="P20" s="283">
        <f>'6mell_teljesítési adatok'!BF83</f>
        <v>5775</v>
      </c>
      <c r="Q20" s="300">
        <f t="shared" si="2"/>
        <v>0.8357452966714906</v>
      </c>
    </row>
    <row r="21" spans="1:17" s="8" customFormat="1" ht="14.25">
      <c r="A21" s="295" t="s">
        <v>262</v>
      </c>
      <c r="B21" s="290" t="s">
        <v>80</v>
      </c>
      <c r="C21" s="290"/>
      <c r="D21" s="290" t="s">
        <v>81</v>
      </c>
      <c r="E21" s="278">
        <f>'[7]8_melléklet_ktgv_i_mérleg'!E20</f>
        <v>0</v>
      </c>
      <c r="F21" s="278">
        <f>'[6]2010_2a_mell'!BD29</f>
        <v>0</v>
      </c>
      <c r="G21" s="278">
        <f>1_melléklet_bevételek!M30</f>
        <v>0</v>
      </c>
      <c r="H21" s="302"/>
      <c r="I21" s="251"/>
      <c r="J21" s="252" t="s">
        <v>263</v>
      </c>
      <c r="K21" s="253"/>
      <c r="L21" s="253"/>
      <c r="M21" s="282"/>
      <c r="N21" s="298">
        <f>'[7]8_melléklet_ktgv_i_mérleg'!K20</f>
        <v>0</v>
      </c>
      <c r="O21" s="283">
        <f>'[6]2010_2a_mell'!BD87</f>
        <v>0</v>
      </c>
      <c r="P21" s="283">
        <f>'6mell_teljesítési adatok'!BF87</f>
        <v>0</v>
      </c>
      <c r="Q21" s="300"/>
    </row>
    <row r="22" spans="1:17" s="8" customFormat="1" ht="14.25">
      <c r="A22" s="292" t="s">
        <v>277</v>
      </c>
      <c r="B22" s="290"/>
      <c r="C22" s="290"/>
      <c r="D22" s="290" t="s">
        <v>124</v>
      </c>
      <c r="E22" s="278">
        <f>'[7]8_melléklet_ktgv_i_mérleg'!E21</f>
        <v>0</v>
      </c>
      <c r="F22" s="278">
        <f>'[6]2010_2a_mell'!BD52</f>
        <v>0</v>
      </c>
      <c r="G22" s="278">
        <f>'6mell_teljesítési adatok'!BF49</f>
        <v>65</v>
      </c>
      <c r="H22" s="302"/>
      <c r="I22" s="251"/>
      <c r="J22" s="254" t="s">
        <v>273</v>
      </c>
      <c r="K22" s="255"/>
      <c r="L22" s="255"/>
      <c r="M22" s="299"/>
      <c r="N22" s="298">
        <f>'2010_2a_mell_eredetiei'!BF99</f>
        <v>16087</v>
      </c>
      <c r="O22" s="283">
        <f>'2010_2a_mell_IIInevesei'!BF99</f>
        <v>18501</v>
      </c>
      <c r="P22" s="283">
        <f>'6mell_teljesítési adatok'!BF99</f>
        <v>16087</v>
      </c>
      <c r="Q22" s="300">
        <f t="shared" si="2"/>
        <v>0.8695205664558673</v>
      </c>
    </row>
    <row r="23" spans="1:17" s="8" customFormat="1" ht="14.25">
      <c r="A23" s="292" t="s">
        <v>264</v>
      </c>
      <c r="B23" s="290"/>
      <c r="C23" s="290"/>
      <c r="D23" s="290" t="s">
        <v>125</v>
      </c>
      <c r="E23" s="278">
        <f>'2010_2a_mell_eredetiei'!BF53</f>
        <v>195491</v>
      </c>
      <c r="F23" s="278">
        <f>'2010_2a_mell_IIInevesei'!BF53</f>
        <v>195491</v>
      </c>
      <c r="G23" s="278">
        <f>'6mell_teljesítési adatok'!BF53</f>
        <v>104713</v>
      </c>
      <c r="H23" s="302">
        <f>G23/F23</f>
        <v>0.5356410269526475</v>
      </c>
      <c r="I23" s="251"/>
      <c r="J23" s="254" t="s">
        <v>265</v>
      </c>
      <c r="K23" s="255"/>
      <c r="L23" s="255"/>
      <c r="M23" s="299"/>
      <c r="N23" s="298">
        <f>'2010_2a_mell_eredetiei'!BF103</f>
        <v>16163</v>
      </c>
      <c r="O23" s="283">
        <f>'2010_2a_mell_IIInevesei'!BF103</f>
        <v>9434</v>
      </c>
      <c r="P23" s="283">
        <f>'6mell_teljesítési adatok'!BF103</f>
        <v>0</v>
      </c>
      <c r="Q23" s="300"/>
    </row>
    <row r="24" spans="1:17" s="2" customFormat="1" ht="15">
      <c r="A24" s="256" t="s">
        <v>266</v>
      </c>
      <c r="B24" s="257"/>
      <c r="C24" s="257"/>
      <c r="D24" s="257" t="s">
        <v>267</v>
      </c>
      <c r="E24" s="281">
        <f>E17+E19+E20+E21+E22+E23</f>
        <v>329843</v>
      </c>
      <c r="F24" s="281">
        <f>F17+F19+F20+F21+F22+F23</f>
        <v>326733</v>
      </c>
      <c r="G24" s="281">
        <f>G17+G19+G20+G21+G22+G23</f>
        <v>195814</v>
      </c>
      <c r="H24" s="303">
        <f>G24/F24</f>
        <v>0.5993089158425993</v>
      </c>
      <c r="I24" s="251"/>
      <c r="J24" s="258" t="s">
        <v>268</v>
      </c>
      <c r="K24" s="259"/>
      <c r="L24" s="259"/>
      <c r="M24" s="285"/>
      <c r="N24" s="281">
        <f>SUM(N17:N23)</f>
        <v>335149.93942791974</v>
      </c>
      <c r="O24" s="287">
        <f>SUM(O17:O23)</f>
        <v>340324.5</v>
      </c>
      <c r="P24" s="287">
        <f>SUM(P17:P23)</f>
        <v>158914</v>
      </c>
      <c r="Q24" s="301">
        <f>P24/O24</f>
        <v>0.4669484565466195</v>
      </c>
    </row>
    <row r="25" spans="1:17" s="2" customFormat="1" ht="15.75" thickBot="1">
      <c r="A25" s="260" t="s">
        <v>115</v>
      </c>
      <c r="B25" s="261"/>
      <c r="C25" s="261"/>
      <c r="D25" s="261"/>
      <c r="E25" s="296">
        <f>E15+E24</f>
        <v>600140.459</v>
      </c>
      <c r="F25" s="296">
        <f>F15+F24</f>
        <v>605172.7949999999</v>
      </c>
      <c r="G25" s="296">
        <f>G15+G24</f>
        <v>428774</v>
      </c>
      <c r="H25" s="304">
        <f>G25/F25</f>
        <v>0.7085149952915515</v>
      </c>
      <c r="I25" s="251"/>
      <c r="J25" s="399" t="s">
        <v>269</v>
      </c>
      <c r="K25" s="400"/>
      <c r="L25" s="400"/>
      <c r="M25" s="400"/>
      <c r="N25" s="288">
        <f>N15+N24</f>
        <v>600139.8795069132</v>
      </c>
      <c r="O25" s="286">
        <f>O15+O24</f>
        <v>605172.571</v>
      </c>
      <c r="P25" s="286">
        <f>P15+P24</f>
        <v>332338</v>
      </c>
      <c r="Q25" s="304">
        <f>P25/O25</f>
        <v>0.5491623644654576</v>
      </c>
    </row>
    <row r="26" s="2" customFormat="1" ht="14.25">
      <c r="I26" s="251"/>
    </row>
    <row r="27" spans="1:15" s="30" customFormat="1" ht="22.5" customHeight="1">
      <c r="A27" s="406"/>
      <c r="B27" s="406"/>
      <c r="C27" s="406"/>
      <c r="D27" s="406"/>
      <c r="E27" s="406"/>
      <c r="F27" s="262"/>
      <c r="G27" s="262"/>
      <c r="H27" s="262"/>
      <c r="O27" s="263"/>
    </row>
    <row r="28" spans="1:15" s="30" customFormat="1" ht="14.25" customHeight="1">
      <c r="A28" s="264"/>
      <c r="B28" s="406"/>
      <c r="C28" s="406"/>
      <c r="D28" s="406"/>
      <c r="E28" s="265"/>
      <c r="F28" s="265"/>
      <c r="G28" s="265"/>
      <c r="H28" s="265"/>
      <c r="O28" s="263"/>
    </row>
    <row r="29" spans="1:15" s="2" customFormat="1" ht="15" customHeight="1">
      <c r="A29" s="264"/>
      <c r="B29" s="391"/>
      <c r="C29" s="391"/>
      <c r="D29" s="391"/>
      <c r="E29" s="265"/>
      <c r="F29" s="265"/>
      <c r="G29" s="265"/>
      <c r="H29" s="265"/>
      <c r="O29" s="266"/>
    </row>
    <row r="30" spans="1:15" s="2" customFormat="1" ht="24.75" customHeight="1">
      <c r="A30" s="267"/>
      <c r="B30" s="268"/>
      <c r="C30" s="268"/>
      <c r="D30" s="268"/>
      <c r="E30" s="265"/>
      <c r="F30" s="265"/>
      <c r="G30" s="265"/>
      <c r="H30" s="265"/>
      <c r="O30" s="266"/>
    </row>
    <row r="31" spans="1:8" s="2" customFormat="1" ht="18" customHeight="1">
      <c r="A31" s="268"/>
      <c r="B31" s="268"/>
      <c r="C31" s="268"/>
      <c r="D31" s="268"/>
      <c r="E31" s="268"/>
      <c r="F31" s="268"/>
      <c r="G31" s="268"/>
      <c r="H31" s="268"/>
    </row>
    <row r="32" spans="1:8" s="2" customFormat="1" ht="11.25">
      <c r="A32" s="268"/>
      <c r="B32" s="268"/>
      <c r="C32" s="268"/>
      <c r="D32" s="268"/>
      <c r="E32" s="268"/>
      <c r="F32" s="268"/>
      <c r="G32" s="268"/>
      <c r="H32" s="268"/>
    </row>
    <row r="33" spans="1:8" s="2" customFormat="1" ht="11.25">
      <c r="A33" s="268"/>
      <c r="B33" s="268"/>
      <c r="C33" s="268"/>
      <c r="D33" s="268"/>
      <c r="E33" s="268"/>
      <c r="F33" s="268"/>
      <c r="G33" s="268"/>
      <c r="H33" s="268"/>
    </row>
    <row r="34" spans="1:8" s="8" customFormat="1" ht="8.25">
      <c r="A34" s="269"/>
      <c r="B34" s="269"/>
      <c r="C34" s="269"/>
      <c r="D34" s="269"/>
      <c r="E34" s="269"/>
      <c r="F34" s="269"/>
      <c r="G34" s="269"/>
      <c r="H34" s="269"/>
    </row>
    <row r="35" spans="1:8" s="2" customFormat="1" ht="11.25">
      <c r="A35" s="268"/>
      <c r="B35" s="268"/>
      <c r="C35" s="268"/>
      <c r="D35" s="268"/>
      <c r="E35" s="268"/>
      <c r="F35" s="268"/>
      <c r="G35" s="268"/>
      <c r="H35" s="268"/>
    </row>
    <row r="36" spans="1:8" s="2" customFormat="1" ht="11.25">
      <c r="A36" s="268"/>
      <c r="B36" s="268"/>
      <c r="C36" s="268"/>
      <c r="D36" s="268"/>
      <c r="E36" s="268"/>
      <c r="F36" s="268"/>
      <c r="G36" s="268"/>
      <c r="H36" s="268"/>
    </row>
    <row r="37" spans="1:8" s="2" customFormat="1" ht="11.25">
      <c r="A37" s="268"/>
      <c r="B37" s="268"/>
      <c r="C37" s="268"/>
      <c r="D37" s="268"/>
      <c r="E37" s="268"/>
      <c r="F37" s="268"/>
      <c r="G37" s="268"/>
      <c r="H37" s="268"/>
    </row>
    <row r="38" spans="1:8" s="8" customFormat="1" ht="8.25">
      <c r="A38" s="269"/>
      <c r="B38" s="269"/>
      <c r="C38" s="269"/>
      <c r="D38" s="269"/>
      <c r="E38" s="269"/>
      <c r="F38" s="269"/>
      <c r="G38" s="269"/>
      <c r="H38" s="269"/>
    </row>
    <row r="39" spans="1:8" s="30" customFormat="1" ht="11.25">
      <c r="A39" s="270"/>
      <c r="B39" s="270"/>
      <c r="C39" s="270"/>
      <c r="D39" s="270"/>
      <c r="E39" s="270"/>
      <c r="F39" s="270"/>
      <c r="G39" s="270"/>
      <c r="H39" s="270"/>
    </row>
    <row r="40" spans="1:8" s="30" customFormat="1" ht="12.75">
      <c r="A40" s="271"/>
      <c r="B40" s="270"/>
      <c r="C40" s="270"/>
      <c r="D40" s="270"/>
      <c r="E40" s="272"/>
      <c r="F40" s="272"/>
      <c r="G40" s="272"/>
      <c r="H40" s="272"/>
    </row>
    <row r="41" spans="1:8" s="2" customFormat="1" ht="11.25">
      <c r="A41" s="262"/>
      <c r="B41" s="268"/>
      <c r="C41" s="268"/>
      <c r="D41" s="268"/>
      <c r="E41" s="272"/>
      <c r="F41" s="272"/>
      <c r="G41" s="272"/>
      <c r="H41" s="272"/>
    </row>
    <row r="42" spans="1:8" s="2" customFormat="1" ht="11.25">
      <c r="A42" s="273"/>
      <c r="B42" s="268"/>
      <c r="C42" s="268"/>
      <c r="D42" s="268"/>
      <c r="E42" s="274"/>
      <c r="F42" s="274"/>
      <c r="G42" s="274"/>
      <c r="H42" s="274"/>
    </row>
    <row r="43" spans="1:8" s="2" customFormat="1" ht="11.25" customHeight="1">
      <c r="A43" s="268"/>
      <c r="B43" s="268"/>
      <c r="C43" s="268"/>
      <c r="D43" s="268"/>
      <c r="E43" s="268"/>
      <c r="F43" s="268"/>
      <c r="G43" s="268"/>
      <c r="H43" s="268"/>
    </row>
    <row r="44" spans="1:8" s="2" customFormat="1" ht="11.25">
      <c r="A44" s="268"/>
      <c r="B44" s="268"/>
      <c r="C44" s="268"/>
      <c r="D44" s="268"/>
      <c r="E44" s="268"/>
      <c r="F44" s="268"/>
      <c r="G44" s="268"/>
      <c r="H44" s="268"/>
    </row>
    <row r="45" spans="1:8" s="2" customFormat="1" ht="11.25">
      <c r="A45" s="268"/>
      <c r="B45" s="268"/>
      <c r="C45" s="268"/>
      <c r="D45" s="268"/>
      <c r="E45" s="268"/>
      <c r="F45" s="268"/>
      <c r="G45" s="268"/>
      <c r="H45" s="268"/>
    </row>
    <row r="46" spans="1:8" s="2" customFormat="1" ht="11.25">
      <c r="A46" s="268"/>
      <c r="B46" s="268"/>
      <c r="C46" s="268"/>
      <c r="D46" s="268"/>
      <c r="E46" s="268"/>
      <c r="F46" s="268"/>
      <c r="G46" s="268"/>
      <c r="H46" s="268"/>
    </row>
    <row r="47" spans="1:8" s="30" customFormat="1" ht="11.25">
      <c r="A47" s="270"/>
      <c r="B47" s="270"/>
      <c r="C47" s="270"/>
      <c r="D47" s="270"/>
      <c r="E47" s="270"/>
      <c r="F47" s="270"/>
      <c r="G47" s="270"/>
      <c r="H47" s="270"/>
    </row>
    <row r="48" s="36" customFormat="1" ht="12" customHeight="1"/>
    <row r="49" s="275" customFormat="1" ht="9"/>
    <row r="50" s="2" customFormat="1" ht="11.25"/>
    <row r="51" s="2" customFormat="1" ht="11.25"/>
    <row r="52" s="30" customFormat="1" ht="11.25" customHeight="1"/>
    <row r="53" s="2" customFormat="1" ht="11.25"/>
    <row r="54" spans="10:14" s="2" customFormat="1" ht="12.75">
      <c r="J54" s="73"/>
      <c r="K54" s="73"/>
      <c r="L54" s="73"/>
      <c r="M54" s="73"/>
      <c r="N54" s="276"/>
    </row>
    <row r="55" spans="10:14" s="2" customFormat="1" ht="12.75">
      <c r="J55" s="73"/>
      <c r="K55" s="73"/>
      <c r="L55" s="73"/>
      <c r="M55" s="73"/>
      <c r="N55" s="276"/>
    </row>
    <row r="56" spans="10:14" s="30" customFormat="1" ht="12.75">
      <c r="J56" s="73"/>
      <c r="K56" s="73"/>
      <c r="L56" s="73"/>
      <c r="M56" s="73"/>
      <c r="N56" s="276"/>
    </row>
    <row r="57" spans="10:14" s="277" customFormat="1" ht="12.75">
      <c r="J57" s="73"/>
      <c r="K57" s="73"/>
      <c r="L57" s="73"/>
      <c r="M57" s="73"/>
      <c r="N57" s="276"/>
    </row>
    <row r="58" s="30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6.5" customHeight="1"/>
    <row r="68" s="2" customFormat="1" ht="11.25"/>
    <row r="69" s="2" customFormat="1" ht="11.25"/>
    <row r="70" s="2" customFormat="1" ht="21.75" customHeight="1"/>
    <row r="71" s="2" customFormat="1" ht="15.75" customHeight="1"/>
    <row r="72" s="2" customFormat="1" ht="15.75" customHeight="1"/>
    <row r="73" s="2" customFormat="1" ht="11.25"/>
    <row r="74" s="30" customFormat="1" ht="11.25"/>
    <row r="75" s="2" customFormat="1" ht="11.25"/>
    <row r="76" s="2" customFormat="1" ht="11.25"/>
    <row r="77" s="2" customFormat="1" ht="11.25"/>
    <row r="78" s="30" customFormat="1" ht="11.25"/>
    <row r="79" s="2" customFormat="1" ht="11.25"/>
    <row r="80" s="2" customFormat="1" ht="11.25"/>
    <row r="81" s="2" customFormat="1" ht="11.25"/>
    <row r="82" s="59" customFormat="1" ht="11.25"/>
    <row r="113" spans="5:8" ht="12.75">
      <c r="E113" s="276"/>
      <c r="F113" s="276"/>
      <c r="G113" s="276"/>
      <c r="H113" s="276"/>
    </row>
    <row r="114" spans="5:8" ht="12.75">
      <c r="E114" s="276"/>
      <c r="F114" s="276"/>
      <c r="G114" s="276"/>
      <c r="H114" s="276"/>
    </row>
    <row r="115" spans="5:8" ht="12.75">
      <c r="E115" s="276"/>
      <c r="F115" s="276"/>
      <c r="G115" s="276"/>
      <c r="H115" s="276"/>
    </row>
    <row r="116" spans="5:8" ht="12.75">
      <c r="E116" s="276"/>
      <c r="F116" s="276"/>
      <c r="G116" s="276"/>
      <c r="H116" s="276"/>
    </row>
    <row r="117" spans="5:8" ht="12.75">
      <c r="E117" s="276"/>
      <c r="F117" s="276"/>
      <c r="G117" s="276"/>
      <c r="H117" s="276"/>
    </row>
    <row r="118" spans="5:8" ht="12.75">
      <c r="E118" s="276"/>
      <c r="F118" s="276"/>
      <c r="G118" s="276"/>
      <c r="H118" s="276"/>
    </row>
    <row r="119" spans="5:8" ht="12.75">
      <c r="E119" s="276"/>
      <c r="F119" s="276"/>
      <c r="G119" s="276"/>
      <c r="H119" s="276"/>
    </row>
    <row r="120" spans="5:8" ht="12.75">
      <c r="E120" s="276"/>
      <c r="F120" s="276"/>
      <c r="G120" s="276"/>
      <c r="H120" s="276"/>
    </row>
    <row r="121" spans="5:8" ht="12.75">
      <c r="E121" s="276"/>
      <c r="F121" s="276"/>
      <c r="G121" s="276"/>
      <c r="H121" s="276"/>
    </row>
    <row r="122" spans="5:8" ht="12.75">
      <c r="E122" s="276"/>
      <c r="F122" s="276"/>
      <c r="G122" s="276"/>
      <c r="H122" s="276"/>
    </row>
    <row r="123" spans="5:8" ht="12.75">
      <c r="E123" s="276"/>
      <c r="F123" s="276"/>
      <c r="G123" s="276"/>
      <c r="H123" s="276"/>
    </row>
    <row r="124" spans="5:8" ht="12.75">
      <c r="E124" s="276"/>
      <c r="F124" s="276"/>
      <c r="G124" s="276"/>
      <c r="H124" s="276"/>
    </row>
    <row r="125" spans="5:8" ht="12.75">
      <c r="E125" s="276"/>
      <c r="F125" s="276"/>
      <c r="G125" s="276"/>
      <c r="H125" s="276"/>
    </row>
    <row r="126" spans="5:8" ht="12.75">
      <c r="E126" s="276"/>
      <c r="F126" s="276"/>
      <c r="G126" s="276"/>
      <c r="H126" s="276"/>
    </row>
    <row r="127" spans="5:8" ht="12.75">
      <c r="E127" s="276"/>
      <c r="F127" s="276"/>
      <c r="G127" s="276"/>
      <c r="H127" s="276"/>
    </row>
    <row r="128" spans="5:8" ht="12.75">
      <c r="E128" s="276"/>
      <c r="F128" s="276"/>
      <c r="G128" s="276"/>
      <c r="H128" s="276"/>
    </row>
    <row r="129" spans="5:8" ht="12.75">
      <c r="E129" s="276"/>
      <c r="F129" s="276"/>
      <c r="G129" s="276"/>
      <c r="H129" s="276"/>
    </row>
    <row r="130" spans="5:8" ht="12.75">
      <c r="E130" s="276"/>
      <c r="F130" s="276"/>
      <c r="G130" s="276"/>
      <c r="H130" s="276"/>
    </row>
    <row r="131" spans="5:8" ht="12.75">
      <c r="E131" s="276"/>
      <c r="F131" s="276"/>
      <c r="G131" s="276"/>
      <c r="H131" s="276"/>
    </row>
    <row r="132" spans="5:8" ht="12.75">
      <c r="E132" s="276"/>
      <c r="F132" s="276"/>
      <c r="G132" s="276"/>
      <c r="H132" s="276"/>
    </row>
    <row r="133" spans="5:8" ht="12.75">
      <c r="E133" s="276"/>
      <c r="F133" s="276"/>
      <c r="G133" s="276"/>
      <c r="H133" s="276"/>
    </row>
    <row r="134" spans="5:8" ht="12.75">
      <c r="E134" s="276"/>
      <c r="F134" s="276"/>
      <c r="G134" s="276"/>
      <c r="H134" s="276"/>
    </row>
    <row r="135" spans="5:8" ht="12.75">
      <c r="E135" s="276"/>
      <c r="F135" s="276"/>
      <c r="G135" s="276"/>
      <c r="H135" s="276"/>
    </row>
    <row r="136" spans="5:8" ht="12.75">
      <c r="E136" s="276"/>
      <c r="F136" s="276"/>
      <c r="G136" s="276"/>
      <c r="H136" s="276"/>
    </row>
    <row r="137" spans="5:8" ht="12.75">
      <c r="E137" s="276"/>
      <c r="F137" s="276"/>
      <c r="G137" s="276"/>
      <c r="H137" s="276"/>
    </row>
    <row r="138" spans="5:8" ht="12.75">
      <c r="E138" s="276"/>
      <c r="F138" s="276"/>
      <c r="G138" s="276"/>
      <c r="H138" s="276"/>
    </row>
    <row r="139" spans="5:8" ht="12.75">
      <c r="E139" s="276"/>
      <c r="F139" s="276"/>
      <c r="G139" s="276"/>
      <c r="H139" s="276"/>
    </row>
    <row r="140" spans="5:8" ht="12.75">
      <c r="E140" s="276"/>
      <c r="F140" s="276"/>
      <c r="G140" s="276"/>
      <c r="H140" s="276"/>
    </row>
    <row r="141" spans="5:8" ht="12.75">
      <c r="E141" s="276"/>
      <c r="F141" s="276"/>
      <c r="G141" s="276"/>
      <c r="H141" s="276"/>
    </row>
    <row r="142" spans="5:8" ht="12.75">
      <c r="E142" s="276"/>
      <c r="F142" s="276"/>
      <c r="G142" s="276"/>
      <c r="H142" s="276"/>
    </row>
    <row r="143" spans="5:8" ht="12.75">
      <c r="E143" s="276"/>
      <c r="F143" s="276"/>
      <c r="G143" s="276"/>
      <c r="H143" s="276"/>
    </row>
    <row r="144" spans="5:8" ht="12.75">
      <c r="E144" s="276"/>
      <c r="F144" s="276"/>
      <c r="G144" s="276"/>
      <c r="H144" s="276"/>
    </row>
    <row r="145" spans="5:8" ht="12.75">
      <c r="E145" s="276"/>
      <c r="F145" s="276"/>
      <c r="G145" s="276"/>
      <c r="H145" s="276"/>
    </row>
    <row r="146" spans="5:8" ht="12.75">
      <c r="E146" s="276"/>
      <c r="F146" s="276"/>
      <c r="G146" s="276"/>
      <c r="H146" s="276"/>
    </row>
    <row r="147" spans="5:8" ht="12.75">
      <c r="E147" s="276"/>
      <c r="F147" s="276"/>
      <c r="G147" s="276"/>
      <c r="H147" s="276"/>
    </row>
    <row r="148" spans="5:8" ht="12.75">
      <c r="E148" s="276"/>
      <c r="F148" s="276"/>
      <c r="G148" s="276"/>
      <c r="H148" s="276"/>
    </row>
    <row r="149" spans="5:8" ht="12.75">
      <c r="E149" s="276"/>
      <c r="F149" s="276"/>
      <c r="G149" s="276"/>
      <c r="H149" s="276"/>
    </row>
    <row r="150" spans="5:8" ht="12.75">
      <c r="E150" s="276"/>
      <c r="F150" s="276"/>
      <c r="G150" s="276"/>
      <c r="H150" s="276"/>
    </row>
    <row r="151" spans="5:8" ht="12.75">
      <c r="E151" s="276"/>
      <c r="F151" s="276"/>
      <c r="G151" s="276"/>
      <c r="H151" s="276"/>
    </row>
    <row r="152" spans="5:8" ht="12.75">
      <c r="E152" s="276"/>
      <c r="F152" s="276"/>
      <c r="G152" s="276"/>
      <c r="H152" s="276"/>
    </row>
  </sheetData>
  <sheetProtection/>
  <mergeCells count="32">
    <mergeCell ref="N4:N5"/>
    <mergeCell ref="J19:M19"/>
    <mergeCell ref="J9:M9"/>
    <mergeCell ref="J10:M10"/>
    <mergeCell ref="J14:M14"/>
    <mergeCell ref="B28:D28"/>
    <mergeCell ref="B4:D4"/>
    <mergeCell ref="A4:A5"/>
    <mergeCell ref="J8:M8"/>
    <mergeCell ref="J13:M13"/>
    <mergeCell ref="G4:G5"/>
    <mergeCell ref="A6:H6"/>
    <mergeCell ref="J7:M7"/>
    <mergeCell ref="A27:E27"/>
    <mergeCell ref="J4:M5"/>
    <mergeCell ref="O4:O5"/>
    <mergeCell ref="A2:Q2"/>
    <mergeCell ref="J11:M11"/>
    <mergeCell ref="Q4:Q5"/>
    <mergeCell ref="J6:Q6"/>
    <mergeCell ref="A16:H16"/>
    <mergeCell ref="P4:P5"/>
    <mergeCell ref="B29:D29"/>
    <mergeCell ref="H4:H5"/>
    <mergeCell ref="J15:M15"/>
    <mergeCell ref="J17:M17"/>
    <mergeCell ref="J18:M18"/>
    <mergeCell ref="J12:M12"/>
    <mergeCell ref="J25:M25"/>
    <mergeCell ref="J16:Q16"/>
    <mergeCell ref="E4:E5"/>
    <mergeCell ref="F4:F5"/>
  </mergeCells>
  <printOptions horizontalCentered="1" verticalCentered="1"/>
  <pageMargins left="0.39375" right="0.39375" top="0.39375" bottom="0.15763888888888888" header="0.5118055555555556" footer="0.15763888888888888"/>
  <pageSetup fitToHeight="1" fitToWidth="1" horizontalDpi="300" verticalDpi="300" orientation="landscape" paperSize="8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L109"/>
  <sheetViews>
    <sheetView showZeros="0" view="pageBreakPreview" zoomScaleSheetLayoutView="100" zoomScalePageLayoutView="0" workbookViewId="0" topLeftCell="A1">
      <pane xSplit="2" ySplit="6" topLeftCell="J77" activePane="bottomRight" state="frozen"/>
      <selection pane="topLeft" activeCell="A1" sqref="A1"/>
      <selection pane="topRight" activeCell="G1" sqref="G1"/>
      <selection pane="bottomLeft" activeCell="A70" sqref="A70"/>
      <selection pane="bottomRight" activeCell="O74" sqref="O74"/>
    </sheetView>
  </sheetViews>
  <sheetFormatPr defaultColWidth="9.140625" defaultRowHeight="15"/>
  <cols>
    <col min="1" max="1" width="4.140625" style="73" hidden="1" customWidth="1"/>
    <col min="2" max="2" width="49.421875" style="73" customWidth="1"/>
    <col min="3" max="5" width="11.421875" style="73" customWidth="1"/>
    <col min="6" max="22" width="13.140625" style="74" customWidth="1"/>
    <col min="23" max="24" width="13.140625" style="74" hidden="1" customWidth="1"/>
    <col min="25" max="57" width="13.140625" style="74" customWidth="1"/>
    <col min="58" max="58" width="13.140625" style="73" customWidth="1"/>
    <col min="59" max="59" width="11.8515625" style="73" customWidth="1"/>
    <col min="60" max="60" width="9.140625" style="73" customWidth="1"/>
    <col min="61" max="61" width="12.140625" style="73" customWidth="1"/>
    <col min="62" max="16384" width="9.140625" style="73" customWidth="1"/>
  </cols>
  <sheetData>
    <row r="1" spans="1:58" s="2" customFormat="1" ht="16.5" customHeight="1">
      <c r="A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3" t="s">
        <v>0</v>
      </c>
    </row>
    <row r="2" spans="1:58" s="8" customFormat="1" ht="18.75" customHeight="1">
      <c r="A2" s="426" t="s">
        <v>1</v>
      </c>
      <c r="B2" s="426"/>
      <c r="C2" s="5"/>
      <c r="D2" s="4"/>
      <c r="E2" s="6"/>
      <c r="F2" s="427" t="s">
        <v>2</v>
      </c>
      <c r="G2" s="427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9" t="s">
        <v>3</v>
      </c>
    </row>
    <row r="3" spans="1:58" s="11" customFormat="1" ht="48" customHeight="1">
      <c r="A3" s="426"/>
      <c r="B3" s="426"/>
      <c r="C3" s="9">
        <v>421100</v>
      </c>
      <c r="D3" s="9">
        <v>552110</v>
      </c>
      <c r="E3" s="10">
        <v>562912</v>
      </c>
      <c r="F3" s="9">
        <v>562917</v>
      </c>
      <c r="G3" s="9">
        <v>682001</v>
      </c>
      <c r="H3" s="9">
        <v>682002</v>
      </c>
      <c r="I3" s="9">
        <v>750000</v>
      </c>
      <c r="J3" s="9">
        <v>841112</v>
      </c>
      <c r="K3" s="9">
        <v>841114</v>
      </c>
      <c r="L3" s="9">
        <v>841115</v>
      </c>
      <c r="M3" s="9">
        <v>841116</v>
      </c>
      <c r="N3" s="9">
        <v>841126</v>
      </c>
      <c r="O3" s="9">
        <v>841129</v>
      </c>
      <c r="P3" s="9">
        <v>841133</v>
      </c>
      <c r="Q3" s="9">
        <v>841191</v>
      </c>
      <c r="R3" s="9">
        <v>841401</v>
      </c>
      <c r="S3" s="9">
        <v>841402</v>
      </c>
      <c r="T3" s="9">
        <v>841403</v>
      </c>
      <c r="U3" s="9">
        <v>841901</v>
      </c>
      <c r="V3" s="9">
        <v>841906</v>
      </c>
      <c r="W3" s="9">
        <v>841907</v>
      </c>
      <c r="X3" s="9">
        <v>841908</v>
      </c>
      <c r="Y3" s="9">
        <v>841908</v>
      </c>
      <c r="Z3" s="9">
        <v>854234</v>
      </c>
      <c r="AA3" s="9">
        <v>869041</v>
      </c>
      <c r="AB3" s="9">
        <v>882111</v>
      </c>
      <c r="AC3" s="9">
        <v>882112</v>
      </c>
      <c r="AD3" s="9">
        <v>882113</v>
      </c>
      <c r="AE3" s="9">
        <v>882114</v>
      </c>
      <c r="AF3" s="9">
        <v>882115</v>
      </c>
      <c r="AG3" s="9">
        <v>882116</v>
      </c>
      <c r="AH3" s="9">
        <v>882117</v>
      </c>
      <c r="AI3" s="9">
        <v>882118</v>
      </c>
      <c r="AJ3" s="9">
        <v>882119</v>
      </c>
      <c r="AK3" s="9">
        <v>882121</v>
      </c>
      <c r="AL3" s="9">
        <v>882122</v>
      </c>
      <c r="AM3" s="9">
        <v>882123</v>
      </c>
      <c r="AN3" s="9">
        <v>882124</v>
      </c>
      <c r="AO3" s="9">
        <v>882125</v>
      </c>
      <c r="AP3" s="9">
        <v>882129</v>
      </c>
      <c r="AQ3" s="9">
        <v>882202</v>
      </c>
      <c r="AR3" s="9">
        <v>882203</v>
      </c>
      <c r="AS3" s="9">
        <v>889921</v>
      </c>
      <c r="AT3" s="9">
        <v>889928</v>
      </c>
      <c r="AU3" s="9">
        <v>889969</v>
      </c>
      <c r="AV3" s="9">
        <v>890301</v>
      </c>
      <c r="AW3" s="9">
        <v>890441</v>
      </c>
      <c r="AX3" s="9">
        <v>890442</v>
      </c>
      <c r="AY3" s="9">
        <v>910123</v>
      </c>
      <c r="AZ3" s="9">
        <v>910501</v>
      </c>
      <c r="BA3" s="9">
        <v>910502</v>
      </c>
      <c r="BB3" s="9">
        <v>960302</v>
      </c>
      <c r="BC3" s="9">
        <v>851000</v>
      </c>
      <c r="BD3" s="9">
        <v>851011</v>
      </c>
      <c r="BE3" s="9">
        <v>851012</v>
      </c>
      <c r="BF3" s="429"/>
    </row>
    <row r="4" spans="1:58" s="11" customFormat="1" ht="47.25" customHeight="1">
      <c r="A4" s="426"/>
      <c r="B4" s="426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280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22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12" t="s">
        <v>29</v>
      </c>
      <c r="AF4" s="12" t="s">
        <v>30</v>
      </c>
      <c r="AG4" s="12" t="s">
        <v>31</v>
      </c>
      <c r="AH4" s="12" t="s">
        <v>32</v>
      </c>
      <c r="AI4" s="12" t="s">
        <v>33</v>
      </c>
      <c r="AJ4" s="12" t="s">
        <v>34</v>
      </c>
      <c r="AK4" s="12" t="s">
        <v>35</v>
      </c>
      <c r="AL4" s="12" t="s">
        <v>36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41</v>
      </c>
      <c r="AR4" s="12" t="s">
        <v>42</v>
      </c>
      <c r="AS4" s="12" t="s">
        <v>43</v>
      </c>
      <c r="AT4" s="12" t="s">
        <v>44</v>
      </c>
      <c r="AU4" s="12" t="s">
        <v>45</v>
      </c>
      <c r="AV4" s="12" t="s">
        <v>46</v>
      </c>
      <c r="AW4" s="12" t="s">
        <v>47</v>
      </c>
      <c r="AX4" s="12" t="s">
        <v>48</v>
      </c>
      <c r="AY4" s="12" t="s">
        <v>49</v>
      </c>
      <c r="AZ4" s="12" t="s">
        <v>50</v>
      </c>
      <c r="BA4" s="12" t="s">
        <v>51</v>
      </c>
      <c r="BB4" s="12" t="s">
        <v>52</v>
      </c>
      <c r="BC4" s="12" t="s">
        <v>286</v>
      </c>
      <c r="BD4" s="12" t="s">
        <v>53</v>
      </c>
      <c r="BE4" s="12" t="s">
        <v>54</v>
      </c>
      <c r="BF4" s="429"/>
    </row>
    <row r="5" spans="1:89" s="14" customFormat="1" ht="18.75" customHeight="1">
      <c r="A5" s="430" t="s">
        <v>55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</row>
    <row r="6" spans="1:89" s="2" customFormat="1" ht="12">
      <c r="A6" s="15" t="s">
        <v>56</v>
      </c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8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</row>
    <row r="7" spans="1:89" s="2" customFormat="1" ht="12">
      <c r="A7" s="431"/>
      <c r="B7" s="20" t="s">
        <v>58</v>
      </c>
      <c r="C7" s="21"/>
      <c r="D7" s="21">
        <f>'[1]2010_2a_mell'!D7</f>
        <v>0</v>
      </c>
      <c r="E7" s="21">
        <v>4818</v>
      </c>
      <c r="F7" s="21">
        <v>9210</v>
      </c>
      <c r="G7" s="21"/>
      <c r="H7" s="21">
        <v>234</v>
      </c>
      <c r="I7" s="21">
        <f>'[1]2010_2a_mell'!I7</f>
        <v>0</v>
      </c>
      <c r="J7" s="21">
        <f>'[1]2010_2a_mell'!J7</f>
        <v>0</v>
      </c>
      <c r="K7" s="21">
        <f>'[1]2010_2a_mell'!K7</f>
        <v>0</v>
      </c>
      <c r="L7" s="21"/>
      <c r="M7" s="21">
        <f>'[1]2010_2a_mell'!L7</f>
        <v>0</v>
      </c>
      <c r="N7" s="21">
        <v>5747</v>
      </c>
      <c r="O7" s="21">
        <f>'[1]2010_2a_mell'!N7</f>
        <v>0</v>
      </c>
      <c r="P7" s="21">
        <f>'[1]2010_2a_mell'!O7</f>
        <v>0</v>
      </c>
      <c r="Q7" s="21">
        <f>'[1]2010_2a_mell'!P7</f>
        <v>0</v>
      </c>
      <c r="R7" s="21">
        <f>'[1]2010_2a_mell'!Q7</f>
        <v>0</v>
      </c>
      <c r="S7" s="21">
        <f>'[1]2010_2a_mell'!R7</f>
        <v>0</v>
      </c>
      <c r="T7" s="21">
        <f>'[1]2010_2a_mell'!S7</f>
        <v>0</v>
      </c>
      <c r="U7" s="21">
        <f>'[1]2010_2a_mell'!T7</f>
        <v>0</v>
      </c>
      <c r="V7" s="21">
        <f>'[1]2010_2a_mell'!U7</f>
        <v>0</v>
      </c>
      <c r="W7" s="21">
        <f>'[1]2010_2a_mell'!V7</f>
        <v>0</v>
      </c>
      <c r="X7" s="21">
        <f>'[1]2010_2a_mell'!W7</f>
        <v>0</v>
      </c>
      <c r="Y7" s="21">
        <f>'[1]2010_2a_mell'!X7</f>
        <v>0</v>
      </c>
      <c r="Z7" s="21">
        <f>'[1]2010_2a_mell'!Y7</f>
        <v>0</v>
      </c>
      <c r="AA7" s="21">
        <v>510</v>
      </c>
      <c r="AB7" s="21">
        <f>'[1]2010_2a_mell'!AA7</f>
        <v>0</v>
      </c>
      <c r="AC7" s="21">
        <f>'[1]2010_2a_mell'!AB7</f>
        <v>0</v>
      </c>
      <c r="AD7" s="21">
        <f>'[1]2010_2a_mell'!AC7</f>
        <v>0</v>
      </c>
      <c r="AE7" s="21">
        <f>'[1]2010_2a_mell'!AD7</f>
        <v>0</v>
      </c>
      <c r="AF7" s="21">
        <f>'[1]2010_2a_mell'!AE7</f>
        <v>0</v>
      </c>
      <c r="AG7" s="21">
        <f>'[1]2010_2a_mell'!AF7</f>
        <v>0</v>
      </c>
      <c r="AH7" s="21">
        <f>'[1]2010_2a_mell'!AG7</f>
        <v>0</v>
      </c>
      <c r="AI7" s="21">
        <f>'[1]2010_2a_mell'!AH7</f>
        <v>0</v>
      </c>
      <c r="AJ7" s="21">
        <f>'[1]2010_2a_mell'!AI7</f>
        <v>0</v>
      </c>
      <c r="AK7" s="21">
        <f>'[1]2010_2a_mell'!AJ7</f>
        <v>0</v>
      </c>
      <c r="AL7" s="21">
        <f>'[1]2010_2a_mell'!AK7</f>
        <v>0</v>
      </c>
      <c r="AM7" s="21">
        <f>'[1]2010_2a_mell'!AL7</f>
        <v>0</v>
      </c>
      <c r="AN7" s="21">
        <f>'[1]2010_2a_mell'!AM7</f>
        <v>0</v>
      </c>
      <c r="AO7" s="21">
        <f>'[1]2010_2a_mell'!AN7</f>
        <v>0</v>
      </c>
      <c r="AP7" s="21">
        <f>'[1]2010_2a_mell'!AO7</f>
        <v>0</v>
      </c>
      <c r="AQ7" s="21">
        <f>'[1]2010_2a_mell'!AP7</f>
        <v>0</v>
      </c>
      <c r="AR7" s="21">
        <v>21</v>
      </c>
      <c r="AS7" s="21">
        <f>'[1]2010_2a_mell'!AR7</f>
        <v>0</v>
      </c>
      <c r="AT7" s="21">
        <f>'[1]2010_2a_mell'!AS7</f>
        <v>0</v>
      </c>
      <c r="AU7" s="21">
        <f>'[1]2010_2a_mell'!AT7</f>
        <v>0</v>
      </c>
      <c r="AV7" s="21">
        <f>'[1]2010_2a_mell'!AU7</f>
        <v>0</v>
      </c>
      <c r="AW7" s="21">
        <f>'[1]2010_2a_mell'!AV7</f>
        <v>0</v>
      </c>
      <c r="AX7" s="21">
        <f>'[1]2010_2a_mell'!AW7</f>
        <v>0</v>
      </c>
      <c r="AY7" s="21">
        <f>'[1]2010_2a_mell'!AX7</f>
        <v>0</v>
      </c>
      <c r="AZ7" s="21">
        <f>'[1]2010_2a_mell'!AY7</f>
        <v>0</v>
      </c>
      <c r="BA7" s="21">
        <v>197</v>
      </c>
      <c r="BB7" s="21">
        <v>25</v>
      </c>
      <c r="BC7" s="21"/>
      <c r="BD7" s="21">
        <f>'[1]2010_2a_mell'!BB7</f>
        <v>0</v>
      </c>
      <c r="BE7" s="21">
        <f>'[1]2010_2a_mell'!BC7</f>
        <v>0</v>
      </c>
      <c r="BF7" s="22">
        <f>SUM(C7:BE7)</f>
        <v>20762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</row>
    <row r="8" spans="1:89" s="25" customFormat="1" ht="12">
      <c r="A8" s="431"/>
      <c r="B8" s="23" t="s">
        <v>59</v>
      </c>
      <c r="C8" s="21">
        <f>'[1]2010_2a_mell'!C8</f>
        <v>0</v>
      </c>
      <c r="D8" s="21">
        <f>'[1]2010_2a_mell'!D8</f>
        <v>0</v>
      </c>
      <c r="E8" s="21">
        <f>'[1]2010_2a_mell'!E8</f>
        <v>0</v>
      </c>
      <c r="F8" s="21">
        <f>'[1]2010_2a_mell'!F8</f>
        <v>0</v>
      </c>
      <c r="G8" s="21">
        <f>'[1]2010_2a_mell'!G8</f>
        <v>0</v>
      </c>
      <c r="H8" s="21"/>
      <c r="I8" s="21">
        <f>'[1]2010_2a_mell'!I8</f>
        <v>0</v>
      </c>
      <c r="J8" s="21">
        <f>'[1]2010_2a_mell'!J8</f>
        <v>0</v>
      </c>
      <c r="K8" s="21">
        <f>'[1]2010_2a_mell'!K8</f>
        <v>0</v>
      </c>
      <c r="L8" s="21"/>
      <c r="M8" s="21">
        <f>'[1]2010_2a_mell'!L8</f>
        <v>0</v>
      </c>
      <c r="N8" s="21">
        <v>1703</v>
      </c>
      <c r="O8" s="21">
        <f>'[1]2010_2a_mell'!N8</f>
        <v>0</v>
      </c>
      <c r="P8" s="21">
        <f>'[1]2010_2a_mell'!O8</f>
        <v>0</v>
      </c>
      <c r="Q8" s="21">
        <f>'[1]2010_2a_mell'!P8</f>
        <v>0</v>
      </c>
      <c r="R8" s="21">
        <f>'[1]2010_2a_mell'!Q8</f>
        <v>0</v>
      </c>
      <c r="S8" s="21">
        <f>'[1]2010_2a_mell'!R8</f>
        <v>0</v>
      </c>
      <c r="T8" s="21">
        <f>'[1]2010_2a_mell'!S8</f>
        <v>0</v>
      </c>
      <c r="U8" s="21">
        <f>'[1]2010_2a_mell'!T8</f>
        <v>0</v>
      </c>
      <c r="V8" s="21">
        <f>'[1]2010_2a_mell'!U8</f>
        <v>0</v>
      </c>
      <c r="W8" s="21">
        <f>'[1]2010_2a_mell'!V8</f>
        <v>0</v>
      </c>
      <c r="X8" s="21">
        <f>'[1]2010_2a_mell'!W8</f>
        <v>0</v>
      </c>
      <c r="Y8" s="21">
        <f>'[1]2010_2a_mell'!X8</f>
        <v>0</v>
      </c>
      <c r="Z8" s="21">
        <f>'[1]2010_2a_mell'!Y8</f>
        <v>0</v>
      </c>
      <c r="AA8" s="21">
        <f>'[1]2010_2a_mell'!Z8</f>
        <v>0</v>
      </c>
      <c r="AB8" s="21">
        <f>'[1]2010_2a_mell'!AA8</f>
        <v>0</v>
      </c>
      <c r="AC8" s="21">
        <f>'[1]2010_2a_mell'!AB8</f>
        <v>0</v>
      </c>
      <c r="AD8" s="21">
        <f>'[1]2010_2a_mell'!AC8</f>
        <v>0</v>
      </c>
      <c r="AE8" s="21">
        <f>'[1]2010_2a_mell'!AD8</f>
        <v>0</v>
      </c>
      <c r="AF8" s="21">
        <f>'[1]2010_2a_mell'!AE8</f>
        <v>0</v>
      </c>
      <c r="AG8" s="21">
        <f>'[1]2010_2a_mell'!AF8</f>
        <v>0</v>
      </c>
      <c r="AH8" s="21">
        <f>'[1]2010_2a_mell'!AG8</f>
        <v>0</v>
      </c>
      <c r="AI8" s="21">
        <f>'[1]2010_2a_mell'!AH8</f>
        <v>0</v>
      </c>
      <c r="AJ8" s="21">
        <f>'[1]2010_2a_mell'!AI8</f>
        <v>0</v>
      </c>
      <c r="AK8" s="21">
        <f>'[1]2010_2a_mell'!AJ8</f>
        <v>0</v>
      </c>
      <c r="AL8" s="21">
        <f>'[1]2010_2a_mell'!AK8</f>
        <v>0</v>
      </c>
      <c r="AM8" s="21">
        <f>'[1]2010_2a_mell'!AL8</f>
        <v>0</v>
      </c>
      <c r="AN8" s="21">
        <f>'[1]2010_2a_mell'!AM8</f>
        <v>0</v>
      </c>
      <c r="AO8" s="21">
        <f>'[1]2010_2a_mell'!AN8</f>
        <v>0</v>
      </c>
      <c r="AP8" s="21">
        <f>'[1]2010_2a_mell'!AO8</f>
        <v>0</v>
      </c>
      <c r="AQ8" s="21">
        <f>'[1]2010_2a_mell'!AP8</f>
        <v>0</v>
      </c>
      <c r="AR8" s="21">
        <f>'[1]2010_2a_mell'!AQ8</f>
        <v>0</v>
      </c>
      <c r="AS8" s="21">
        <f>'[1]2010_2a_mell'!AR8</f>
        <v>0</v>
      </c>
      <c r="AT8" s="21">
        <f>'[1]2010_2a_mell'!AS8</f>
        <v>0</v>
      </c>
      <c r="AU8" s="21">
        <f>'[1]2010_2a_mell'!AT8</f>
        <v>0</v>
      </c>
      <c r="AV8" s="21">
        <f>'[1]2010_2a_mell'!AU8</f>
        <v>0</v>
      </c>
      <c r="AW8" s="21">
        <f>'[1]2010_2a_mell'!AV8</f>
        <v>0</v>
      </c>
      <c r="AX8" s="21">
        <f>'[1]2010_2a_mell'!AW8</f>
        <v>0</v>
      </c>
      <c r="AY8" s="21">
        <f>'[1]2010_2a_mell'!AX8</f>
        <v>0</v>
      </c>
      <c r="AZ8" s="21">
        <f>'[1]2010_2a_mell'!AY8</f>
        <v>0</v>
      </c>
      <c r="BA8" s="21">
        <f>'[1]2010_2a_mell'!AZ8</f>
        <v>0</v>
      </c>
      <c r="BB8" s="21">
        <f>'[1]2010_2a_mell'!BA8</f>
        <v>0</v>
      </c>
      <c r="BC8" s="21"/>
      <c r="BD8" s="21">
        <f>'[1]2010_2a_mell'!BB8</f>
        <v>0</v>
      </c>
      <c r="BE8" s="21">
        <f>'[1]2010_2a_mell'!BC8</f>
        <v>0</v>
      </c>
      <c r="BF8" s="22">
        <f aca="true" t="shared" si="0" ref="BF8:BF14">SUM(C8:BE8)</f>
        <v>1703</v>
      </c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</row>
    <row r="9" spans="1:89" s="2" customFormat="1" ht="12">
      <c r="A9" s="431"/>
      <c r="B9" s="20" t="s">
        <v>60</v>
      </c>
      <c r="C9" s="21">
        <f>SUM(C10:C14)</f>
        <v>0</v>
      </c>
      <c r="D9" s="21">
        <f aca="true" t="shared" si="1" ref="D9:BE9">SUM(D10:D14)</f>
        <v>0</v>
      </c>
      <c r="E9" s="21">
        <f t="shared" si="1"/>
        <v>0</v>
      </c>
      <c r="F9" s="21">
        <f t="shared" si="1"/>
        <v>0</v>
      </c>
      <c r="G9" s="21">
        <f t="shared" si="1"/>
        <v>1071</v>
      </c>
      <c r="H9" s="21">
        <f t="shared" si="1"/>
        <v>1281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/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37060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21">
        <f t="shared" si="1"/>
        <v>0</v>
      </c>
      <c r="AA9" s="21">
        <f t="shared" si="1"/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  <c r="AY9" s="21">
        <f t="shared" si="1"/>
        <v>0</v>
      </c>
      <c r="AZ9" s="21">
        <f t="shared" si="1"/>
        <v>0</v>
      </c>
      <c r="BA9" s="21">
        <f t="shared" si="1"/>
        <v>119</v>
      </c>
      <c r="BB9" s="21">
        <f t="shared" si="1"/>
        <v>338</v>
      </c>
      <c r="BC9" s="21"/>
      <c r="BD9" s="21">
        <f t="shared" si="1"/>
        <v>0</v>
      </c>
      <c r="BE9" s="21">
        <f t="shared" si="1"/>
        <v>0</v>
      </c>
      <c r="BF9" s="22">
        <f t="shared" si="0"/>
        <v>39869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</row>
    <row r="10" spans="1:89" s="2" customFormat="1" ht="12">
      <c r="A10" s="431"/>
      <c r="B10" s="20" t="s">
        <v>61</v>
      </c>
      <c r="C10" s="21">
        <f>'[1]2010_2a_mell'!C10</f>
        <v>0</v>
      </c>
      <c r="D10" s="21">
        <f>'[1]2010_2a_mell'!D10</f>
        <v>0</v>
      </c>
      <c r="E10" s="21">
        <f>'[1]2010_2a_mell'!E10</f>
        <v>0</v>
      </c>
      <c r="F10" s="21">
        <f>'[1]2010_2a_mell'!F10</f>
        <v>0</v>
      </c>
      <c r="G10" s="21">
        <f>'[1]2010_2a_mell'!G10</f>
        <v>0</v>
      </c>
      <c r="H10" s="21">
        <f>'[1]2010_2a_mell'!H10</f>
        <v>0</v>
      </c>
      <c r="I10" s="21">
        <f>'[1]2010_2a_mell'!I10</f>
        <v>0</v>
      </c>
      <c r="J10" s="21">
        <f>'[1]2010_2a_mell'!J10</f>
        <v>0</v>
      </c>
      <c r="K10" s="21">
        <f>'[1]2010_2a_mell'!K10</f>
        <v>0</v>
      </c>
      <c r="L10" s="21"/>
      <c r="M10" s="21">
        <f>'[1]2010_2a_mell'!L10</f>
        <v>0</v>
      </c>
      <c r="N10" s="21"/>
      <c r="O10" s="21">
        <f>'[1]2010_2a_mell'!N10</f>
        <v>0</v>
      </c>
      <c r="P10" s="21">
        <f>'[1]2010_2a_mell'!O10</f>
        <v>0</v>
      </c>
      <c r="Q10" s="21">
        <f>'[1]2010_2a_mell'!P10</f>
        <v>0</v>
      </c>
      <c r="R10" s="21">
        <f>'[1]2010_2a_mell'!Q10</f>
        <v>0</v>
      </c>
      <c r="S10" s="21">
        <f>'[1]2010_2a_mell'!R10</f>
        <v>0</v>
      </c>
      <c r="T10" s="21">
        <f>'[1]2010_2a_mell'!S10</f>
        <v>0</v>
      </c>
      <c r="U10" s="21">
        <f>'[1]2010_2a_mell'!T10</f>
        <v>0</v>
      </c>
      <c r="V10" s="21">
        <f>'[1]2010_2a_mell'!U10</f>
        <v>0</v>
      </c>
      <c r="W10" s="21">
        <f>'[1]2010_2a_mell'!V10</f>
        <v>0</v>
      </c>
      <c r="X10" s="21">
        <f>'[1]2010_2a_mell'!W10</f>
        <v>0</v>
      </c>
      <c r="Y10" s="21">
        <f>'[1]2010_2a_mell'!X10</f>
        <v>0</v>
      </c>
      <c r="Z10" s="21">
        <f>'[1]2010_2a_mell'!Y10</f>
        <v>0</v>
      </c>
      <c r="AA10" s="21">
        <f>'[1]2010_2a_mell'!Z10</f>
        <v>0</v>
      </c>
      <c r="AB10" s="21">
        <f>'[1]2010_2a_mell'!AA10</f>
        <v>0</v>
      </c>
      <c r="AC10" s="21">
        <f>'[1]2010_2a_mell'!AB10</f>
        <v>0</v>
      </c>
      <c r="AD10" s="21">
        <f>'[1]2010_2a_mell'!AC10</f>
        <v>0</v>
      </c>
      <c r="AE10" s="21">
        <f>'[1]2010_2a_mell'!AD10</f>
        <v>0</v>
      </c>
      <c r="AF10" s="21">
        <f>'[1]2010_2a_mell'!AE10</f>
        <v>0</v>
      </c>
      <c r="AG10" s="21">
        <f>'[1]2010_2a_mell'!AF10</f>
        <v>0</v>
      </c>
      <c r="AH10" s="21">
        <f>'[1]2010_2a_mell'!AG10</f>
        <v>0</v>
      </c>
      <c r="AI10" s="21">
        <f>'[1]2010_2a_mell'!AH10</f>
        <v>0</v>
      </c>
      <c r="AJ10" s="21">
        <f>'[1]2010_2a_mell'!AI10</f>
        <v>0</v>
      </c>
      <c r="AK10" s="21">
        <f>'[1]2010_2a_mell'!AJ10</f>
        <v>0</v>
      </c>
      <c r="AL10" s="21">
        <f>'[1]2010_2a_mell'!AK10</f>
        <v>0</v>
      </c>
      <c r="AM10" s="21">
        <f>'[1]2010_2a_mell'!AL10</f>
        <v>0</v>
      </c>
      <c r="AN10" s="21">
        <f>'[1]2010_2a_mell'!AM10</f>
        <v>0</v>
      </c>
      <c r="AO10" s="21">
        <f>'[1]2010_2a_mell'!AN10</f>
        <v>0</v>
      </c>
      <c r="AP10" s="21">
        <f>'[1]2010_2a_mell'!AO10</f>
        <v>0</v>
      </c>
      <c r="AQ10" s="21">
        <f>'[1]2010_2a_mell'!AP10</f>
        <v>0</v>
      </c>
      <c r="AR10" s="21">
        <f>'[1]2010_2a_mell'!AQ10</f>
        <v>0</v>
      </c>
      <c r="AS10" s="21">
        <f>'[1]2010_2a_mell'!AR10</f>
        <v>0</v>
      </c>
      <c r="AT10" s="21">
        <f>'[1]2010_2a_mell'!AS10</f>
        <v>0</v>
      </c>
      <c r="AU10" s="21">
        <f>'[1]2010_2a_mell'!AT10</f>
        <v>0</v>
      </c>
      <c r="AV10" s="21">
        <f>'[1]2010_2a_mell'!AU10</f>
        <v>0</v>
      </c>
      <c r="AW10" s="21">
        <f>'[1]2010_2a_mell'!AV10</f>
        <v>0</v>
      </c>
      <c r="AX10" s="21">
        <f>'[1]2010_2a_mell'!AW10</f>
        <v>0</v>
      </c>
      <c r="AY10" s="21">
        <f>'[1]2010_2a_mell'!AX10</f>
        <v>0</v>
      </c>
      <c r="AZ10" s="21">
        <f>'[1]2010_2a_mell'!AY10</f>
        <v>0</v>
      </c>
      <c r="BA10" s="21">
        <f>'[1]2010_2a_mell'!AZ10</f>
        <v>0</v>
      </c>
      <c r="BB10" s="21">
        <f>'[1]2010_2a_mell'!BA10</f>
        <v>0</v>
      </c>
      <c r="BC10" s="21"/>
      <c r="BD10" s="21">
        <f>'[1]2010_2a_mell'!BB10</f>
        <v>0</v>
      </c>
      <c r="BE10" s="21"/>
      <c r="BF10" s="22">
        <f t="shared" si="0"/>
        <v>0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</row>
    <row r="11" spans="1:89" s="2" customFormat="1" ht="12">
      <c r="A11" s="431"/>
      <c r="B11" s="20" t="s">
        <v>62</v>
      </c>
      <c r="C11" s="21">
        <f>'[1]2010_2a_mell'!C11</f>
        <v>0</v>
      </c>
      <c r="D11" s="21">
        <f>'[1]2010_2a_mell'!D11</f>
        <v>0</v>
      </c>
      <c r="E11" s="21">
        <f>'[1]2010_2a_mell'!E11</f>
        <v>0</v>
      </c>
      <c r="F11" s="21">
        <f>'[1]2010_2a_mell'!F11</f>
        <v>0</v>
      </c>
      <c r="G11" s="21">
        <f>'[1]2010_2a_mell'!G11</f>
        <v>0</v>
      </c>
      <c r="H11" s="21">
        <f>'[1]2010_2a_mell'!H11</f>
        <v>0</v>
      </c>
      <c r="I11" s="21">
        <f>'[1]2010_2a_mell'!I11</f>
        <v>0</v>
      </c>
      <c r="J11" s="21">
        <f>'[1]2010_2a_mell'!J11</f>
        <v>0</v>
      </c>
      <c r="K11" s="21">
        <f>'[1]2010_2a_mell'!K11</f>
        <v>0</v>
      </c>
      <c r="L11" s="21"/>
      <c r="M11" s="21">
        <f>'[1]2010_2a_mell'!L11</f>
        <v>0</v>
      </c>
      <c r="N11" s="21">
        <f>'[1]2010_2a_mell'!M11</f>
        <v>0</v>
      </c>
      <c r="O11" s="21">
        <f>'[1]2010_2a_mell'!N11</f>
        <v>0</v>
      </c>
      <c r="P11" s="21">
        <f>'[1]2010_2a_mell'!O11</f>
        <v>0</v>
      </c>
      <c r="Q11" s="21">
        <f>'[1]2010_2a_mell'!P11</f>
        <v>0</v>
      </c>
      <c r="R11" s="21">
        <f>'[1]2010_2a_mell'!Q11</f>
        <v>0</v>
      </c>
      <c r="S11" s="21">
        <f>'[1]2010_2a_mell'!R11</f>
        <v>0</v>
      </c>
      <c r="T11" s="21">
        <f>'[1]2010_2a_mell'!S11</f>
        <v>0</v>
      </c>
      <c r="U11" s="21">
        <v>21226</v>
      </c>
      <c r="V11" s="21">
        <f>'[1]2010_2a_mell'!U11</f>
        <v>0</v>
      </c>
      <c r="W11" s="21">
        <f>'[1]2010_2a_mell'!V11</f>
        <v>0</v>
      </c>
      <c r="X11" s="21">
        <f>'[1]2010_2a_mell'!W11</f>
        <v>0</v>
      </c>
      <c r="Y11" s="21">
        <f>'[1]2010_2a_mell'!X11</f>
        <v>0</v>
      </c>
      <c r="Z11" s="21">
        <f>'[1]2010_2a_mell'!Y11</f>
        <v>0</v>
      </c>
      <c r="AA11" s="21">
        <f>'[1]2010_2a_mell'!Z11</f>
        <v>0</v>
      </c>
      <c r="AB11" s="21">
        <f>'[1]2010_2a_mell'!AA11</f>
        <v>0</v>
      </c>
      <c r="AC11" s="21">
        <f>'[1]2010_2a_mell'!AB11</f>
        <v>0</v>
      </c>
      <c r="AD11" s="21">
        <f>'[1]2010_2a_mell'!AC11</f>
        <v>0</v>
      </c>
      <c r="AE11" s="21">
        <f>'[1]2010_2a_mell'!AD11</f>
        <v>0</v>
      </c>
      <c r="AF11" s="21">
        <f>'[1]2010_2a_mell'!AE11</f>
        <v>0</v>
      </c>
      <c r="AG11" s="21">
        <f>'[1]2010_2a_mell'!AF11</f>
        <v>0</v>
      </c>
      <c r="AH11" s="21">
        <f>'[1]2010_2a_mell'!AG11</f>
        <v>0</v>
      </c>
      <c r="AI11" s="21">
        <f>'[1]2010_2a_mell'!AH11</f>
        <v>0</v>
      </c>
      <c r="AJ11" s="21">
        <f>'[1]2010_2a_mell'!AI11</f>
        <v>0</v>
      </c>
      <c r="AK11" s="21">
        <f>'[1]2010_2a_mell'!AJ11</f>
        <v>0</v>
      </c>
      <c r="AL11" s="21">
        <f>'[1]2010_2a_mell'!AK11</f>
        <v>0</v>
      </c>
      <c r="AM11" s="21">
        <f>'[1]2010_2a_mell'!AL11</f>
        <v>0</v>
      </c>
      <c r="AN11" s="21">
        <f>'[1]2010_2a_mell'!AM11</f>
        <v>0</v>
      </c>
      <c r="AO11" s="21">
        <f>'[1]2010_2a_mell'!AN11</f>
        <v>0</v>
      </c>
      <c r="AP11" s="21">
        <f>'[1]2010_2a_mell'!AO11</f>
        <v>0</v>
      </c>
      <c r="AQ11" s="21">
        <f>'[1]2010_2a_mell'!AP11</f>
        <v>0</v>
      </c>
      <c r="AR11" s="21">
        <f>'[1]2010_2a_mell'!AQ11</f>
        <v>0</v>
      </c>
      <c r="AS11" s="21">
        <f>'[1]2010_2a_mell'!AR11</f>
        <v>0</v>
      </c>
      <c r="AT11" s="21">
        <f>'[1]2010_2a_mell'!AS11</f>
        <v>0</v>
      </c>
      <c r="AU11" s="21">
        <f>'[1]2010_2a_mell'!AT11</f>
        <v>0</v>
      </c>
      <c r="AV11" s="21">
        <f>'[1]2010_2a_mell'!AU11</f>
        <v>0</v>
      </c>
      <c r="AW11" s="21">
        <f>'[1]2010_2a_mell'!AV11</f>
        <v>0</v>
      </c>
      <c r="AX11" s="21">
        <f>'[1]2010_2a_mell'!AW11</f>
        <v>0</v>
      </c>
      <c r="AY11" s="21">
        <f>'[1]2010_2a_mell'!AX11</f>
        <v>0</v>
      </c>
      <c r="AZ11" s="21">
        <f>'[1]2010_2a_mell'!AY11</f>
        <v>0</v>
      </c>
      <c r="BA11" s="21">
        <f>'[1]2010_2a_mell'!AZ11</f>
        <v>0</v>
      </c>
      <c r="BB11" s="21">
        <f>'[1]2010_2a_mell'!BA11</f>
        <v>0</v>
      </c>
      <c r="BC11" s="21"/>
      <c r="BD11" s="21">
        <f>'[1]2010_2a_mell'!BB11</f>
        <v>0</v>
      </c>
      <c r="BE11" s="21"/>
      <c r="BF11" s="22">
        <f t="shared" si="0"/>
        <v>21226</v>
      </c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</row>
    <row r="12" spans="1:89" s="2" customFormat="1" ht="10.5" customHeight="1">
      <c r="A12" s="431"/>
      <c r="B12" s="20" t="s">
        <v>63</v>
      </c>
      <c r="C12" s="21">
        <f>'[1]2010_2a_mell'!C12</f>
        <v>0</v>
      </c>
      <c r="D12" s="21">
        <f>'[1]2010_2a_mell'!D12</f>
        <v>0</v>
      </c>
      <c r="E12" s="21">
        <f>'[1]2010_2a_mell'!E12</f>
        <v>0</v>
      </c>
      <c r="F12" s="21">
        <f>'[1]2010_2a_mell'!F12</f>
        <v>0</v>
      </c>
      <c r="G12" s="21">
        <f>'[1]2010_2a_mell'!G12</f>
        <v>0</v>
      </c>
      <c r="H12" s="21">
        <f>'[1]2010_2a_mell'!H12</f>
        <v>0</v>
      </c>
      <c r="I12" s="21">
        <f>'[1]2010_2a_mell'!I12</f>
        <v>0</v>
      </c>
      <c r="J12" s="21">
        <f>'[1]2010_2a_mell'!J12</f>
        <v>0</v>
      </c>
      <c r="K12" s="21">
        <f>'[1]2010_2a_mell'!K12</f>
        <v>0</v>
      </c>
      <c r="L12" s="21"/>
      <c r="M12" s="21">
        <f>'[1]2010_2a_mell'!L12</f>
        <v>0</v>
      </c>
      <c r="N12" s="21">
        <f>'[1]2010_2a_mell'!M12</f>
        <v>0</v>
      </c>
      <c r="O12" s="21">
        <f>'[1]2010_2a_mell'!N12</f>
        <v>0</v>
      </c>
      <c r="P12" s="21">
        <f>'[1]2010_2a_mell'!O12</f>
        <v>0</v>
      </c>
      <c r="Q12" s="21">
        <f>'[1]2010_2a_mell'!P12</f>
        <v>0</v>
      </c>
      <c r="R12" s="21">
        <f>'[1]2010_2a_mell'!Q12</f>
        <v>0</v>
      </c>
      <c r="S12" s="21">
        <f>'[1]2010_2a_mell'!R12</f>
        <v>0</v>
      </c>
      <c r="T12" s="21">
        <f>'[1]2010_2a_mell'!S12</f>
        <v>0</v>
      </c>
      <c r="U12" s="21">
        <v>14833</v>
      </c>
      <c r="V12" s="21">
        <f>'[1]2010_2a_mell'!U12</f>
        <v>0</v>
      </c>
      <c r="W12" s="21">
        <f>'[1]2010_2a_mell'!V12</f>
        <v>0</v>
      </c>
      <c r="X12" s="21">
        <f>'[1]2010_2a_mell'!W12</f>
        <v>0</v>
      </c>
      <c r="Y12" s="21">
        <f>'[1]2010_2a_mell'!X12</f>
        <v>0</v>
      </c>
      <c r="Z12" s="21">
        <f>'[1]2010_2a_mell'!Y12</f>
        <v>0</v>
      </c>
      <c r="AA12" s="21">
        <f>'[1]2010_2a_mell'!Z12</f>
        <v>0</v>
      </c>
      <c r="AB12" s="21">
        <f>'[1]2010_2a_mell'!AA12</f>
        <v>0</v>
      </c>
      <c r="AC12" s="21">
        <f>'[1]2010_2a_mell'!AB12</f>
        <v>0</v>
      </c>
      <c r="AD12" s="21">
        <f>'[1]2010_2a_mell'!AC12</f>
        <v>0</v>
      </c>
      <c r="AE12" s="21">
        <f>'[1]2010_2a_mell'!AD12</f>
        <v>0</v>
      </c>
      <c r="AF12" s="21">
        <f>'[1]2010_2a_mell'!AE12</f>
        <v>0</v>
      </c>
      <c r="AG12" s="21">
        <f>'[1]2010_2a_mell'!AF12</f>
        <v>0</v>
      </c>
      <c r="AH12" s="21">
        <f>'[1]2010_2a_mell'!AG12</f>
        <v>0</v>
      </c>
      <c r="AI12" s="21">
        <f>'[1]2010_2a_mell'!AH12</f>
        <v>0</v>
      </c>
      <c r="AJ12" s="21">
        <f>'[1]2010_2a_mell'!AI12</f>
        <v>0</v>
      </c>
      <c r="AK12" s="21">
        <f>'[1]2010_2a_mell'!AJ12</f>
        <v>0</v>
      </c>
      <c r="AL12" s="21">
        <f>'[1]2010_2a_mell'!AK12</f>
        <v>0</v>
      </c>
      <c r="AM12" s="21">
        <f>'[1]2010_2a_mell'!AL12</f>
        <v>0</v>
      </c>
      <c r="AN12" s="21">
        <f>'[1]2010_2a_mell'!AM12</f>
        <v>0</v>
      </c>
      <c r="AO12" s="21">
        <f>'[1]2010_2a_mell'!AN12</f>
        <v>0</v>
      </c>
      <c r="AP12" s="21">
        <f>'[1]2010_2a_mell'!AO12</f>
        <v>0</v>
      </c>
      <c r="AQ12" s="21">
        <f>'[1]2010_2a_mell'!AP12</f>
        <v>0</v>
      </c>
      <c r="AR12" s="21">
        <f>'[1]2010_2a_mell'!AQ12</f>
        <v>0</v>
      </c>
      <c r="AS12" s="21">
        <f>'[1]2010_2a_mell'!AR12</f>
        <v>0</v>
      </c>
      <c r="AT12" s="21">
        <f>'[1]2010_2a_mell'!AS12</f>
        <v>0</v>
      </c>
      <c r="AU12" s="21">
        <f>'[1]2010_2a_mell'!AT12</f>
        <v>0</v>
      </c>
      <c r="AV12" s="21">
        <f>'[1]2010_2a_mell'!AU12</f>
        <v>0</v>
      </c>
      <c r="AW12" s="21">
        <f>'[1]2010_2a_mell'!AV12</f>
        <v>0</v>
      </c>
      <c r="AX12" s="21">
        <f>'[1]2010_2a_mell'!AW12</f>
        <v>0</v>
      </c>
      <c r="AY12" s="21">
        <f>'[1]2010_2a_mell'!AX12</f>
        <v>0</v>
      </c>
      <c r="AZ12" s="21">
        <f>'[1]2010_2a_mell'!AY12</f>
        <v>0</v>
      </c>
      <c r="BA12" s="21">
        <f>'[1]2010_2a_mell'!AZ12</f>
        <v>0</v>
      </c>
      <c r="BB12" s="21"/>
      <c r="BC12" s="21"/>
      <c r="BD12" s="21">
        <f>'[1]2010_2a_mell'!BB12</f>
        <v>0</v>
      </c>
      <c r="BE12" s="21"/>
      <c r="BF12" s="22">
        <f t="shared" si="0"/>
        <v>14833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</row>
    <row r="13" spans="1:89" s="2" customFormat="1" ht="10.5" customHeight="1">
      <c r="A13" s="431"/>
      <c r="B13" s="20" t="s">
        <v>172</v>
      </c>
      <c r="C13" s="21">
        <f>'[1]2010_2a_mell'!C13</f>
        <v>0</v>
      </c>
      <c r="D13" s="21">
        <f>'[1]2010_2a_mell'!D13</f>
        <v>0</v>
      </c>
      <c r="E13" s="21">
        <f>'[1]2010_2a_mell'!E13</f>
        <v>0</v>
      </c>
      <c r="F13" s="21">
        <f>'[1]2010_2a_mell'!F13</f>
        <v>0</v>
      </c>
      <c r="G13" s="21">
        <f>'[1]2010_2a_mell'!G13</f>
        <v>0</v>
      </c>
      <c r="H13" s="21">
        <f>'[1]2010_2a_mell'!H13</f>
        <v>0</v>
      </c>
      <c r="I13" s="21">
        <f>'[1]2010_2a_mell'!I13</f>
        <v>0</v>
      </c>
      <c r="J13" s="21">
        <f>'[1]2010_2a_mell'!J13</f>
        <v>0</v>
      </c>
      <c r="K13" s="21">
        <f>'[1]2010_2a_mell'!K13</f>
        <v>0</v>
      </c>
      <c r="L13" s="21"/>
      <c r="M13" s="21">
        <f>'[1]2010_2a_mell'!L13</f>
        <v>0</v>
      </c>
      <c r="N13" s="21"/>
      <c r="O13" s="21">
        <f>'[1]2010_2a_mell'!N13</f>
        <v>0</v>
      </c>
      <c r="P13" s="21">
        <f>'[1]2010_2a_mell'!O13</f>
        <v>0</v>
      </c>
      <c r="Q13" s="21">
        <f>'[1]2010_2a_mell'!P13</f>
        <v>0</v>
      </c>
      <c r="R13" s="21">
        <f>'[1]2010_2a_mell'!Q13</f>
        <v>0</v>
      </c>
      <c r="S13" s="21">
        <f>'[1]2010_2a_mell'!R13</f>
        <v>0</v>
      </c>
      <c r="T13" s="21">
        <f>'[1]2010_2a_mell'!S13</f>
        <v>0</v>
      </c>
      <c r="U13" s="21">
        <f>'[1]2010_2a_mell'!T13</f>
        <v>0</v>
      </c>
      <c r="V13" s="21">
        <f>'[1]2010_2a_mell'!U13</f>
        <v>0</v>
      </c>
      <c r="W13" s="21">
        <f>'[1]2010_2a_mell'!V13</f>
        <v>0</v>
      </c>
      <c r="X13" s="21">
        <f>'[1]2010_2a_mell'!W13</f>
        <v>0</v>
      </c>
      <c r="Y13" s="21">
        <f>'[1]2010_2a_mell'!X13</f>
        <v>0</v>
      </c>
      <c r="Z13" s="21">
        <f>'[1]2010_2a_mell'!Y13</f>
        <v>0</v>
      </c>
      <c r="AA13" s="21">
        <f>'[1]2010_2a_mell'!Z13</f>
        <v>0</v>
      </c>
      <c r="AB13" s="21">
        <f>'[1]2010_2a_mell'!AA13</f>
        <v>0</v>
      </c>
      <c r="AC13" s="21">
        <f>'[1]2010_2a_mell'!AB13</f>
        <v>0</v>
      </c>
      <c r="AD13" s="21">
        <f>'[1]2010_2a_mell'!AC13</f>
        <v>0</v>
      </c>
      <c r="AE13" s="21">
        <f>'[1]2010_2a_mell'!AD13</f>
        <v>0</v>
      </c>
      <c r="AF13" s="21">
        <f>'[1]2010_2a_mell'!AE13</f>
        <v>0</v>
      </c>
      <c r="AG13" s="21">
        <f>'[1]2010_2a_mell'!AF13</f>
        <v>0</v>
      </c>
      <c r="AH13" s="21">
        <f>'[1]2010_2a_mell'!AG13</f>
        <v>0</v>
      </c>
      <c r="AI13" s="21">
        <f>'[1]2010_2a_mell'!AH13</f>
        <v>0</v>
      </c>
      <c r="AJ13" s="21">
        <f>'[1]2010_2a_mell'!AI13</f>
        <v>0</v>
      </c>
      <c r="AK13" s="21">
        <f>'[1]2010_2a_mell'!AJ13</f>
        <v>0</v>
      </c>
      <c r="AL13" s="21">
        <f>'[1]2010_2a_mell'!AK13</f>
        <v>0</v>
      </c>
      <c r="AM13" s="21">
        <f>'[1]2010_2a_mell'!AL13</f>
        <v>0</v>
      </c>
      <c r="AN13" s="21">
        <f>'[1]2010_2a_mell'!AM13</f>
        <v>0</v>
      </c>
      <c r="AO13" s="21">
        <f>'[1]2010_2a_mell'!AN13</f>
        <v>0</v>
      </c>
      <c r="AP13" s="21">
        <f>'[1]2010_2a_mell'!AO13</f>
        <v>0</v>
      </c>
      <c r="AQ13" s="21">
        <f>'[1]2010_2a_mell'!AP13</f>
        <v>0</v>
      </c>
      <c r="AR13" s="21">
        <f>'[1]2010_2a_mell'!AQ13</f>
        <v>0</v>
      </c>
      <c r="AS13" s="21">
        <f>'[1]2010_2a_mell'!AR13</f>
        <v>0</v>
      </c>
      <c r="AT13" s="21">
        <f>'[1]2010_2a_mell'!AS13</f>
        <v>0</v>
      </c>
      <c r="AU13" s="21">
        <f>'[1]2010_2a_mell'!AT13</f>
        <v>0</v>
      </c>
      <c r="AV13" s="21">
        <f>'[1]2010_2a_mell'!AU13</f>
        <v>0</v>
      </c>
      <c r="AW13" s="21">
        <f>'[1]2010_2a_mell'!AV13</f>
        <v>0</v>
      </c>
      <c r="AX13" s="21">
        <f>'[1]2010_2a_mell'!AW13</f>
        <v>0</v>
      </c>
      <c r="AY13" s="21">
        <f>'[1]2010_2a_mell'!AX13</f>
        <v>0</v>
      </c>
      <c r="AZ13" s="21">
        <f>'[1]2010_2a_mell'!AY13</f>
        <v>0</v>
      </c>
      <c r="BA13" s="21">
        <f>'[1]2010_2a_mell'!AZ13</f>
        <v>0</v>
      </c>
      <c r="BB13" s="21">
        <v>338</v>
      </c>
      <c r="BC13" s="21"/>
      <c r="BD13" s="21">
        <f>'[1]2010_2a_mell'!BB13</f>
        <v>0</v>
      </c>
      <c r="BE13" s="21"/>
      <c r="BF13" s="22">
        <f t="shared" si="0"/>
        <v>338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</row>
    <row r="14" spans="1:89" s="2" customFormat="1" ht="12">
      <c r="A14" s="431"/>
      <c r="B14" s="20" t="s">
        <v>65</v>
      </c>
      <c r="C14" s="21">
        <f>'[1]2010_2a_mell'!C14</f>
        <v>0</v>
      </c>
      <c r="D14" s="21">
        <f>'[1]2010_2a_mell'!D14</f>
        <v>0</v>
      </c>
      <c r="E14" s="21">
        <f>'[1]2010_2a_mell'!E14</f>
        <v>0</v>
      </c>
      <c r="F14" s="21">
        <f>'[1]2010_2a_mell'!F14</f>
        <v>0</v>
      </c>
      <c r="G14" s="21">
        <v>1071</v>
      </c>
      <c r="H14" s="21">
        <v>1281</v>
      </c>
      <c r="I14" s="21">
        <f>'[1]2010_2a_mell'!I14</f>
        <v>0</v>
      </c>
      <c r="J14" s="21">
        <f>'[1]2010_2a_mell'!J14</f>
        <v>0</v>
      </c>
      <c r="K14" s="21">
        <f>'[1]2010_2a_mell'!K14</f>
        <v>0</v>
      </c>
      <c r="L14" s="21"/>
      <c r="M14" s="21">
        <f>'[1]2010_2a_mell'!L14</f>
        <v>0</v>
      </c>
      <c r="N14" s="21"/>
      <c r="O14" s="21">
        <f>'[1]2010_2a_mell'!N14</f>
        <v>0</v>
      </c>
      <c r="P14" s="21">
        <f>'[1]2010_2a_mell'!O14</f>
        <v>0</v>
      </c>
      <c r="Q14" s="21">
        <f>'[1]2010_2a_mell'!P14</f>
        <v>0</v>
      </c>
      <c r="R14" s="21">
        <f>'[1]2010_2a_mell'!Q14</f>
        <v>0</v>
      </c>
      <c r="S14" s="21">
        <f>'[1]2010_2a_mell'!R14</f>
        <v>0</v>
      </c>
      <c r="T14" s="21">
        <f>'[1]2010_2a_mell'!S14</f>
        <v>0</v>
      </c>
      <c r="U14" s="21">
        <v>1001</v>
      </c>
      <c r="V14" s="21">
        <f>'[1]2010_2a_mell'!U14</f>
        <v>0</v>
      </c>
      <c r="W14" s="21">
        <f>'[1]2010_2a_mell'!V14</f>
        <v>0</v>
      </c>
      <c r="X14" s="21">
        <f>'[1]2010_2a_mell'!W14</f>
        <v>0</v>
      </c>
      <c r="Y14" s="21">
        <f>'[1]2010_2a_mell'!X14</f>
        <v>0</v>
      </c>
      <c r="Z14" s="21">
        <f>'[1]2010_2a_mell'!Y14</f>
        <v>0</v>
      </c>
      <c r="AA14" s="21">
        <f>'[1]2010_2a_mell'!Z14</f>
        <v>0</v>
      </c>
      <c r="AB14" s="21">
        <f>'[1]2010_2a_mell'!AA14</f>
        <v>0</v>
      </c>
      <c r="AC14" s="21">
        <f>'[1]2010_2a_mell'!AB14</f>
        <v>0</v>
      </c>
      <c r="AD14" s="21">
        <f>'[1]2010_2a_mell'!AC14</f>
        <v>0</v>
      </c>
      <c r="AE14" s="21">
        <f>'[1]2010_2a_mell'!AD14</f>
        <v>0</v>
      </c>
      <c r="AF14" s="21">
        <f>'[1]2010_2a_mell'!AE14</f>
        <v>0</v>
      </c>
      <c r="AG14" s="21">
        <f>'[1]2010_2a_mell'!AF14</f>
        <v>0</v>
      </c>
      <c r="AH14" s="21">
        <f>'[1]2010_2a_mell'!AG14</f>
        <v>0</v>
      </c>
      <c r="AI14" s="21">
        <f>'[1]2010_2a_mell'!AH14</f>
        <v>0</v>
      </c>
      <c r="AJ14" s="21">
        <f>'[1]2010_2a_mell'!AI14</f>
        <v>0</v>
      </c>
      <c r="AK14" s="21">
        <f>'[1]2010_2a_mell'!AJ14</f>
        <v>0</v>
      </c>
      <c r="AL14" s="21">
        <f>'[1]2010_2a_mell'!AK14</f>
        <v>0</v>
      </c>
      <c r="AM14" s="21">
        <f>'[1]2010_2a_mell'!AL14</f>
        <v>0</v>
      </c>
      <c r="AN14" s="21">
        <f>'[1]2010_2a_mell'!AM14</f>
        <v>0</v>
      </c>
      <c r="AO14" s="21">
        <f>'[1]2010_2a_mell'!AN14</f>
        <v>0</v>
      </c>
      <c r="AP14" s="21">
        <f>'[1]2010_2a_mell'!AO14</f>
        <v>0</v>
      </c>
      <c r="AQ14" s="21">
        <f>'[1]2010_2a_mell'!AP14</f>
        <v>0</v>
      </c>
      <c r="AR14" s="21">
        <f>'[1]2010_2a_mell'!AQ14</f>
        <v>0</v>
      </c>
      <c r="AS14" s="21">
        <f>'[1]2010_2a_mell'!AR14</f>
        <v>0</v>
      </c>
      <c r="AT14" s="21">
        <f>'[1]2010_2a_mell'!AS14</f>
        <v>0</v>
      </c>
      <c r="AU14" s="21">
        <f>'[1]2010_2a_mell'!AT14</f>
        <v>0</v>
      </c>
      <c r="AV14" s="21">
        <f>'[1]2010_2a_mell'!AU14</f>
        <v>0</v>
      </c>
      <c r="AW14" s="21">
        <f>'[1]2010_2a_mell'!AV14</f>
        <v>0</v>
      </c>
      <c r="AX14" s="21">
        <f>'[1]2010_2a_mell'!AW14</f>
        <v>0</v>
      </c>
      <c r="AY14" s="21">
        <f>'[1]2010_2a_mell'!AX14</f>
        <v>0</v>
      </c>
      <c r="AZ14" s="21">
        <f>'[1]2010_2a_mell'!AY14</f>
        <v>0</v>
      </c>
      <c r="BA14" s="21">
        <v>119</v>
      </c>
      <c r="BB14" s="21">
        <f>'[1]2010_2a_mell'!BA14</f>
        <v>0</v>
      </c>
      <c r="BC14" s="21"/>
      <c r="BD14" s="21">
        <f>'[1]2010_2a_mell'!BB14</f>
        <v>0</v>
      </c>
      <c r="BE14" s="21">
        <f>'[1]2010_2a_mell'!BC14</f>
        <v>0</v>
      </c>
      <c r="BF14" s="22">
        <f t="shared" si="0"/>
        <v>3472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</row>
    <row r="15" spans="1:89" s="30" customFormat="1" ht="12">
      <c r="A15" s="431"/>
      <c r="B15" s="26" t="s">
        <v>66</v>
      </c>
      <c r="C15" s="27">
        <f>C7+C9</f>
        <v>0</v>
      </c>
      <c r="D15" s="27">
        <f aca="true" t="shared" si="2" ref="D15:BE15">D7+D9</f>
        <v>0</v>
      </c>
      <c r="E15" s="27">
        <f t="shared" si="2"/>
        <v>4818</v>
      </c>
      <c r="F15" s="27">
        <f t="shared" si="2"/>
        <v>9210</v>
      </c>
      <c r="G15" s="27">
        <f t="shared" si="2"/>
        <v>1071</v>
      </c>
      <c r="H15" s="27">
        <f t="shared" si="2"/>
        <v>1515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  <c r="M15" s="27">
        <f t="shared" si="2"/>
        <v>0</v>
      </c>
      <c r="N15" s="27">
        <f t="shared" si="2"/>
        <v>5747</v>
      </c>
      <c r="O15" s="27">
        <f t="shared" si="2"/>
        <v>0</v>
      </c>
      <c r="P15" s="27">
        <f t="shared" si="2"/>
        <v>0</v>
      </c>
      <c r="Q15" s="27">
        <f t="shared" si="2"/>
        <v>0</v>
      </c>
      <c r="R15" s="27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37060</v>
      </c>
      <c r="V15" s="27">
        <f t="shared" si="2"/>
        <v>0</v>
      </c>
      <c r="W15" s="27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7">
        <f t="shared" si="2"/>
        <v>510</v>
      </c>
      <c r="AB15" s="27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7">
        <f t="shared" si="2"/>
        <v>0</v>
      </c>
      <c r="AG15" s="27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7">
        <f t="shared" si="2"/>
        <v>0</v>
      </c>
      <c r="AL15" s="27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7">
        <f t="shared" si="2"/>
        <v>0</v>
      </c>
      <c r="AQ15" s="27">
        <f t="shared" si="2"/>
        <v>0</v>
      </c>
      <c r="AR15" s="27">
        <f t="shared" si="2"/>
        <v>21</v>
      </c>
      <c r="AS15" s="27">
        <f t="shared" si="2"/>
        <v>0</v>
      </c>
      <c r="AT15" s="27">
        <f t="shared" si="2"/>
        <v>0</v>
      </c>
      <c r="AU15" s="27">
        <f t="shared" si="2"/>
        <v>0</v>
      </c>
      <c r="AV15" s="27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7">
        <f t="shared" si="2"/>
        <v>0</v>
      </c>
      <c r="BA15" s="27">
        <f t="shared" si="2"/>
        <v>316</v>
      </c>
      <c r="BB15" s="27">
        <f t="shared" si="2"/>
        <v>363</v>
      </c>
      <c r="BC15" s="27"/>
      <c r="BD15" s="27">
        <f t="shared" si="2"/>
        <v>0</v>
      </c>
      <c r="BE15" s="27">
        <f t="shared" si="2"/>
        <v>0</v>
      </c>
      <c r="BF15" s="27">
        <f>BF7+BF9</f>
        <v>60631</v>
      </c>
      <c r="BG15" s="28"/>
      <c r="BH15" s="29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</row>
    <row r="16" spans="1:89" s="2" customFormat="1" ht="12">
      <c r="A16" s="15" t="s">
        <v>67</v>
      </c>
      <c r="B16" s="432" t="s">
        <v>68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</row>
    <row r="17" spans="1:89" s="2" customFormat="1" ht="12.75" customHeight="1">
      <c r="A17" s="431" t="s">
        <v>69</v>
      </c>
      <c r="B17" s="433" t="s">
        <v>70</v>
      </c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</row>
    <row r="18" spans="1:89" s="2" customFormat="1" ht="12">
      <c r="A18" s="431"/>
      <c r="B18" s="20" t="s">
        <v>71</v>
      </c>
      <c r="C18" s="21">
        <f>'[1]2010_2a_mell'!C18</f>
        <v>0</v>
      </c>
      <c r="D18" s="21">
        <f>'[1]2010_2a_mell'!D18</f>
        <v>0</v>
      </c>
      <c r="E18" s="21">
        <f>'[1]2010_2a_mell'!E18</f>
        <v>0</v>
      </c>
      <c r="F18" s="21">
        <f>'[1]2010_2a_mell'!F18</f>
        <v>0</v>
      </c>
      <c r="G18" s="21">
        <f>'[1]2010_2a_mell'!G18</f>
        <v>0</v>
      </c>
      <c r="H18" s="21">
        <f>'[1]2010_2a_mell'!H18</f>
        <v>0</v>
      </c>
      <c r="I18" s="21">
        <f>'[1]2010_2a_mell'!I18</f>
        <v>0</v>
      </c>
      <c r="J18" s="21">
        <f>'[1]2010_2a_mell'!J18</f>
        <v>0</v>
      </c>
      <c r="K18" s="21">
        <f>'[1]2010_2a_mell'!K18</f>
        <v>0</v>
      </c>
      <c r="L18" s="21"/>
      <c r="M18" s="21">
        <f>'[1]2010_2a_mell'!L18</f>
        <v>0</v>
      </c>
      <c r="N18" s="21">
        <f>'[1]2010_2a_mell'!M18</f>
        <v>0</v>
      </c>
      <c r="O18" s="21">
        <f>'[1]2010_2a_mell'!N18</f>
        <v>0</v>
      </c>
      <c r="P18" s="21">
        <f>'[1]2010_2a_mell'!O18</f>
        <v>0</v>
      </c>
      <c r="Q18" s="21">
        <f>'[1]2010_2a_mell'!P18</f>
        <v>0</v>
      </c>
      <c r="R18" s="21">
        <f>'[1]2010_2a_mell'!Q18</f>
        <v>0</v>
      </c>
      <c r="S18" s="21">
        <f>'[1]2010_2a_mell'!R18</f>
        <v>0</v>
      </c>
      <c r="T18" s="21">
        <f>'[1]2010_2a_mell'!S18</f>
        <v>0</v>
      </c>
      <c r="U18" s="21">
        <v>37367</v>
      </c>
      <c r="V18" s="21">
        <f>'[1]2010_2a_mell'!U18</f>
        <v>0</v>
      </c>
      <c r="W18" s="21">
        <f>'[1]2010_2a_mell'!V18</f>
        <v>0</v>
      </c>
      <c r="X18" s="21">
        <f>'[1]2010_2a_mell'!W18</f>
        <v>0</v>
      </c>
      <c r="Y18" s="21">
        <f>'[1]2010_2a_mell'!X18</f>
        <v>0</v>
      </c>
      <c r="Z18" s="21">
        <f>'[1]2010_2a_mell'!Y18</f>
        <v>0</v>
      </c>
      <c r="AA18" s="21">
        <f>'[1]2010_2a_mell'!Z18</f>
        <v>0</v>
      </c>
      <c r="AB18" s="21">
        <f>'[1]2010_2a_mell'!AA18</f>
        <v>0</v>
      </c>
      <c r="AC18" s="21">
        <f>'[1]2010_2a_mell'!AB18</f>
        <v>0</v>
      </c>
      <c r="AD18" s="21">
        <f>'[1]2010_2a_mell'!AC18</f>
        <v>0</v>
      </c>
      <c r="AE18" s="21">
        <f>'[1]2010_2a_mell'!AD18</f>
        <v>0</v>
      </c>
      <c r="AF18" s="21">
        <f>'[1]2010_2a_mell'!AE18</f>
        <v>0</v>
      </c>
      <c r="AG18" s="21">
        <f>'[1]2010_2a_mell'!AF18</f>
        <v>0</v>
      </c>
      <c r="AH18" s="21">
        <f>'[1]2010_2a_mell'!AG18</f>
        <v>0</v>
      </c>
      <c r="AI18" s="21">
        <f>'[1]2010_2a_mell'!AH18</f>
        <v>0</v>
      </c>
      <c r="AJ18" s="21">
        <f>'[1]2010_2a_mell'!AI18</f>
        <v>0</v>
      </c>
      <c r="AK18" s="21">
        <f>'[1]2010_2a_mell'!AJ18</f>
        <v>0</v>
      </c>
      <c r="AL18" s="21">
        <f>'[1]2010_2a_mell'!AK18</f>
        <v>0</v>
      </c>
      <c r="AM18" s="21">
        <f>'[1]2010_2a_mell'!AL18</f>
        <v>0</v>
      </c>
      <c r="AN18" s="21">
        <f>'[1]2010_2a_mell'!AM18</f>
        <v>0</v>
      </c>
      <c r="AO18" s="21">
        <f>'[1]2010_2a_mell'!AN18</f>
        <v>0</v>
      </c>
      <c r="AP18" s="21">
        <f>'[1]2010_2a_mell'!AO18</f>
        <v>0</v>
      </c>
      <c r="AQ18" s="21">
        <f>'[1]2010_2a_mell'!AP18</f>
        <v>0</v>
      </c>
      <c r="AR18" s="21">
        <f>'[1]2010_2a_mell'!AQ18</f>
        <v>0</v>
      </c>
      <c r="AS18" s="21">
        <f>'[1]2010_2a_mell'!AR18</f>
        <v>0</v>
      </c>
      <c r="AT18" s="21">
        <f>'[1]2010_2a_mell'!AS18</f>
        <v>0</v>
      </c>
      <c r="AU18" s="21">
        <f>'[1]2010_2a_mell'!AT18</f>
        <v>0</v>
      </c>
      <c r="AV18" s="21">
        <f>'[1]2010_2a_mell'!AU18</f>
        <v>0</v>
      </c>
      <c r="AW18" s="21">
        <f>'[1]2010_2a_mell'!AV18</f>
        <v>0</v>
      </c>
      <c r="AX18" s="21">
        <f>'[1]2010_2a_mell'!AW18</f>
        <v>0</v>
      </c>
      <c r="AY18" s="21">
        <f>'[1]2010_2a_mell'!AX18</f>
        <v>0</v>
      </c>
      <c r="AZ18" s="21">
        <f>'[1]2010_2a_mell'!AY18</f>
        <v>0</v>
      </c>
      <c r="BA18" s="21">
        <f>'[1]2010_2a_mell'!AZ18</f>
        <v>0</v>
      </c>
      <c r="BB18" s="21">
        <f>'[1]2010_2a_mell'!BA18</f>
        <v>0</v>
      </c>
      <c r="BC18" s="21"/>
      <c r="BD18" s="21">
        <f>'[1]2010_2a_mell'!BB18</f>
        <v>0</v>
      </c>
      <c r="BE18" s="21">
        <f>'[1]2010_2a_mell'!BC18</f>
        <v>0</v>
      </c>
      <c r="BF18" s="22">
        <f aca="true" t="shared" si="3" ref="BF18:BF25">SUM(C18:BE18)</f>
        <v>37367</v>
      </c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</row>
    <row r="19" spans="1:89" s="2" customFormat="1" ht="12">
      <c r="A19" s="431"/>
      <c r="B19" s="20" t="s">
        <v>72</v>
      </c>
      <c r="C19" s="21">
        <f>'[1]2010_2a_mell'!C19</f>
        <v>0</v>
      </c>
      <c r="D19" s="21">
        <f>'[1]2010_2a_mell'!D19</f>
        <v>0</v>
      </c>
      <c r="E19" s="21">
        <f>'[1]2010_2a_mell'!E19</f>
        <v>0</v>
      </c>
      <c r="F19" s="21">
        <f>'[1]2010_2a_mell'!F19</f>
        <v>0</v>
      </c>
      <c r="G19" s="21">
        <f>'[1]2010_2a_mell'!G19</f>
        <v>0</v>
      </c>
      <c r="H19" s="21">
        <f>'[1]2010_2a_mell'!H19</f>
        <v>0</v>
      </c>
      <c r="I19" s="21">
        <f>'[1]2010_2a_mell'!I19</f>
        <v>0</v>
      </c>
      <c r="J19" s="21">
        <f>'[1]2010_2a_mell'!J19</f>
        <v>0</v>
      </c>
      <c r="K19" s="21">
        <f>'[1]2010_2a_mell'!K19</f>
        <v>0</v>
      </c>
      <c r="L19" s="21"/>
      <c r="M19" s="21">
        <f>'[1]2010_2a_mell'!L19</f>
        <v>0</v>
      </c>
      <c r="N19" s="21">
        <f>'[1]2010_2a_mell'!M19</f>
        <v>0</v>
      </c>
      <c r="O19" s="21">
        <f>'[1]2010_2a_mell'!N19</f>
        <v>0</v>
      </c>
      <c r="P19" s="21">
        <f>'[1]2010_2a_mell'!O19</f>
        <v>0</v>
      </c>
      <c r="Q19" s="21">
        <f>'[1]2010_2a_mell'!P19</f>
        <v>0</v>
      </c>
      <c r="R19" s="21">
        <f>'[1]2010_2a_mell'!Q19</f>
        <v>0</v>
      </c>
      <c r="S19" s="21">
        <f>'[1]2010_2a_mell'!R19</f>
        <v>0</v>
      </c>
      <c r="T19" s="21">
        <f>'[1]2010_2a_mell'!S19</f>
        <v>0</v>
      </c>
      <c r="U19" s="21">
        <v>619</v>
      </c>
      <c r="V19" s="21">
        <f>'[1]2010_2a_mell'!U19</f>
        <v>0</v>
      </c>
      <c r="W19" s="21">
        <f>'[1]2010_2a_mell'!V19</f>
        <v>0</v>
      </c>
      <c r="X19" s="21">
        <f>'[1]2010_2a_mell'!W19</f>
        <v>0</v>
      </c>
      <c r="Y19" s="21">
        <f>'[1]2010_2a_mell'!X19</f>
        <v>0</v>
      </c>
      <c r="Z19" s="21">
        <f>'[1]2010_2a_mell'!Y19</f>
        <v>0</v>
      </c>
      <c r="AA19" s="21">
        <f>'[1]2010_2a_mell'!Z19</f>
        <v>0</v>
      </c>
      <c r="AB19" s="21">
        <f>'[1]2010_2a_mell'!AA19</f>
        <v>0</v>
      </c>
      <c r="AC19" s="21">
        <f>'[1]2010_2a_mell'!AB19</f>
        <v>0</v>
      </c>
      <c r="AD19" s="21">
        <f>'[1]2010_2a_mell'!AC19</f>
        <v>0</v>
      </c>
      <c r="AE19" s="21">
        <f>'[1]2010_2a_mell'!AD19</f>
        <v>0</v>
      </c>
      <c r="AF19" s="21">
        <f>'[1]2010_2a_mell'!AE19</f>
        <v>0</v>
      </c>
      <c r="AG19" s="21">
        <f>'[1]2010_2a_mell'!AF19</f>
        <v>0</v>
      </c>
      <c r="AH19" s="21">
        <f>'[1]2010_2a_mell'!AG19</f>
        <v>0</v>
      </c>
      <c r="AI19" s="21">
        <f>'[1]2010_2a_mell'!AH19</f>
        <v>0</v>
      </c>
      <c r="AJ19" s="21">
        <f>'[1]2010_2a_mell'!AI19</f>
        <v>0</v>
      </c>
      <c r="AK19" s="21">
        <f>'[1]2010_2a_mell'!AJ19</f>
        <v>0</v>
      </c>
      <c r="AL19" s="21">
        <f>'[1]2010_2a_mell'!AK19</f>
        <v>0</v>
      </c>
      <c r="AM19" s="21">
        <f>'[1]2010_2a_mell'!AL19</f>
        <v>0</v>
      </c>
      <c r="AN19" s="21">
        <f>'[1]2010_2a_mell'!AM19</f>
        <v>0</v>
      </c>
      <c r="AO19" s="21">
        <f>'[1]2010_2a_mell'!AN19</f>
        <v>0</v>
      </c>
      <c r="AP19" s="21">
        <f>'[1]2010_2a_mell'!AO19</f>
        <v>0</v>
      </c>
      <c r="AQ19" s="21">
        <f>'[1]2010_2a_mell'!AP19</f>
        <v>0</v>
      </c>
      <c r="AR19" s="21">
        <f>'[1]2010_2a_mell'!AQ19</f>
        <v>0</v>
      </c>
      <c r="AS19" s="21">
        <f>'[1]2010_2a_mell'!AR19</f>
        <v>0</v>
      </c>
      <c r="AT19" s="21">
        <f>'[1]2010_2a_mell'!AS19</f>
        <v>0</v>
      </c>
      <c r="AU19" s="21">
        <f>'[1]2010_2a_mell'!AT19</f>
        <v>0</v>
      </c>
      <c r="AV19" s="21">
        <f>'[1]2010_2a_mell'!AU19</f>
        <v>0</v>
      </c>
      <c r="AW19" s="21">
        <f>'[1]2010_2a_mell'!AV19</f>
        <v>0</v>
      </c>
      <c r="AX19" s="21">
        <f>'[1]2010_2a_mell'!AW19</f>
        <v>0</v>
      </c>
      <c r="AY19" s="21">
        <f>'[1]2010_2a_mell'!AX19</f>
        <v>0</v>
      </c>
      <c r="AZ19" s="21">
        <f>'[1]2010_2a_mell'!AY19</f>
        <v>0</v>
      </c>
      <c r="BA19" s="21">
        <f>'[1]2010_2a_mell'!AZ19</f>
        <v>0</v>
      </c>
      <c r="BB19" s="21">
        <f>'[1]2010_2a_mell'!BA19</f>
        <v>0</v>
      </c>
      <c r="BC19" s="21"/>
      <c r="BD19" s="21">
        <f>'[1]2010_2a_mell'!BB19</f>
        <v>0</v>
      </c>
      <c r="BE19" s="21">
        <f>'[1]2010_2a_mell'!BC19</f>
        <v>0</v>
      </c>
      <c r="BF19" s="22">
        <f t="shared" si="3"/>
        <v>619</v>
      </c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</row>
    <row r="20" spans="1:89" s="2" customFormat="1" ht="12">
      <c r="A20" s="431"/>
      <c r="B20" s="20" t="s">
        <v>73</v>
      </c>
      <c r="C20" s="21">
        <f>'[1]2010_2a_mell'!C20</f>
        <v>0</v>
      </c>
      <c r="D20" s="21">
        <f>'[1]2010_2a_mell'!D20</f>
        <v>0</v>
      </c>
      <c r="E20" s="21">
        <f>'[1]2010_2a_mell'!E20</f>
        <v>0</v>
      </c>
      <c r="F20" s="21">
        <f>'[1]2010_2a_mell'!F20</f>
        <v>0</v>
      </c>
      <c r="G20" s="21">
        <f>'[1]2010_2a_mell'!G20</f>
        <v>0</v>
      </c>
      <c r="H20" s="21">
        <f>'[1]2010_2a_mell'!H20</f>
        <v>0</v>
      </c>
      <c r="I20" s="21">
        <f>'[1]2010_2a_mell'!I20</f>
        <v>0</v>
      </c>
      <c r="J20" s="21">
        <f>'[1]2010_2a_mell'!J20</f>
        <v>0</v>
      </c>
      <c r="K20" s="21">
        <f>'[1]2010_2a_mell'!K20</f>
        <v>0</v>
      </c>
      <c r="L20" s="21"/>
      <c r="M20" s="21">
        <f>'[1]2010_2a_mell'!L20</f>
        <v>0</v>
      </c>
      <c r="N20" s="21">
        <f>'[1]2010_2a_mell'!M20</f>
        <v>0</v>
      </c>
      <c r="O20" s="21">
        <f>'[1]2010_2a_mell'!N20</f>
        <v>0</v>
      </c>
      <c r="P20" s="21">
        <f>'[1]2010_2a_mell'!O20</f>
        <v>0</v>
      </c>
      <c r="Q20" s="21">
        <f>'[1]2010_2a_mell'!P20</f>
        <v>0</v>
      </c>
      <c r="R20" s="21">
        <f>'[1]2010_2a_mell'!Q20</f>
        <v>0</v>
      </c>
      <c r="S20" s="21">
        <f>'[1]2010_2a_mell'!R20</f>
        <v>0</v>
      </c>
      <c r="T20" s="21">
        <f>'[1]2010_2a_mell'!S20</f>
        <v>0</v>
      </c>
      <c r="U20" s="21">
        <v>4490</v>
      </c>
      <c r="V20" s="21">
        <f>'[1]2010_2a_mell'!U20</f>
        <v>0</v>
      </c>
      <c r="W20" s="21">
        <f>'[1]2010_2a_mell'!V20</f>
        <v>0</v>
      </c>
      <c r="X20" s="21">
        <f>'[1]2010_2a_mell'!W20</f>
        <v>0</v>
      </c>
      <c r="Y20" s="21">
        <f>'[1]2010_2a_mell'!X20</f>
        <v>0</v>
      </c>
      <c r="Z20" s="21">
        <f>'[1]2010_2a_mell'!Y20</f>
        <v>0</v>
      </c>
      <c r="AA20" s="21">
        <f>'[1]2010_2a_mell'!Z20</f>
        <v>0</v>
      </c>
      <c r="AB20" s="21">
        <f>'[1]2010_2a_mell'!AA20</f>
        <v>0</v>
      </c>
      <c r="AC20" s="21">
        <f>'[1]2010_2a_mell'!AB20</f>
        <v>0</v>
      </c>
      <c r="AD20" s="21">
        <f>'[1]2010_2a_mell'!AC20</f>
        <v>0</v>
      </c>
      <c r="AE20" s="21">
        <f>'[1]2010_2a_mell'!AD20</f>
        <v>0</v>
      </c>
      <c r="AF20" s="21">
        <f>'[1]2010_2a_mell'!AE20</f>
        <v>0</v>
      </c>
      <c r="AG20" s="21">
        <f>'[1]2010_2a_mell'!AF20</f>
        <v>0</v>
      </c>
      <c r="AH20" s="21">
        <f>'[1]2010_2a_mell'!AG20</f>
        <v>0</v>
      </c>
      <c r="AI20" s="21">
        <f>'[1]2010_2a_mell'!AH20</f>
        <v>0</v>
      </c>
      <c r="AJ20" s="21">
        <f>'[1]2010_2a_mell'!AI20</f>
        <v>0</v>
      </c>
      <c r="AK20" s="21">
        <f>'[1]2010_2a_mell'!AJ20</f>
        <v>0</v>
      </c>
      <c r="AL20" s="21">
        <f>'[1]2010_2a_mell'!AK20</f>
        <v>0</v>
      </c>
      <c r="AM20" s="21">
        <f>'[1]2010_2a_mell'!AL20</f>
        <v>0</v>
      </c>
      <c r="AN20" s="21">
        <f>'[1]2010_2a_mell'!AM20</f>
        <v>0</v>
      </c>
      <c r="AO20" s="21">
        <f>'[1]2010_2a_mell'!AN20</f>
        <v>0</v>
      </c>
      <c r="AP20" s="21">
        <f>'[1]2010_2a_mell'!AO20</f>
        <v>0</v>
      </c>
      <c r="AQ20" s="21">
        <f>'[1]2010_2a_mell'!AP20</f>
        <v>0</v>
      </c>
      <c r="AR20" s="21">
        <f>'[1]2010_2a_mell'!AQ20</f>
        <v>0</v>
      </c>
      <c r="AS20" s="21">
        <f>'[1]2010_2a_mell'!AR20</f>
        <v>0</v>
      </c>
      <c r="AT20" s="21">
        <f>'[1]2010_2a_mell'!AS20</f>
        <v>0</v>
      </c>
      <c r="AU20" s="21">
        <f>'[1]2010_2a_mell'!AT20</f>
        <v>0</v>
      </c>
      <c r="AV20" s="21">
        <f>'[1]2010_2a_mell'!AU20</f>
        <v>0</v>
      </c>
      <c r="AW20" s="21">
        <f>'[1]2010_2a_mell'!AV20</f>
        <v>0</v>
      </c>
      <c r="AX20" s="21">
        <f>'[1]2010_2a_mell'!AW20</f>
        <v>0</v>
      </c>
      <c r="AY20" s="21">
        <f>'[1]2010_2a_mell'!AX20</f>
        <v>0</v>
      </c>
      <c r="AZ20" s="21">
        <f>'[1]2010_2a_mell'!AY20</f>
        <v>0</v>
      </c>
      <c r="BA20" s="21">
        <f>'[1]2010_2a_mell'!AZ20</f>
        <v>0</v>
      </c>
      <c r="BB20" s="21">
        <f>'[1]2010_2a_mell'!BA20</f>
        <v>0</v>
      </c>
      <c r="BC20" s="21"/>
      <c r="BD20" s="21">
        <f>'[1]2010_2a_mell'!BB20</f>
        <v>0</v>
      </c>
      <c r="BE20" s="21">
        <f>'[1]2010_2a_mell'!BC20</f>
        <v>0</v>
      </c>
      <c r="BF20" s="22">
        <f t="shared" si="3"/>
        <v>4490</v>
      </c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</row>
    <row r="21" spans="1:89" s="2" customFormat="1" ht="12">
      <c r="A21" s="431"/>
      <c r="B21" s="20" t="s">
        <v>74</v>
      </c>
      <c r="C21" s="21">
        <f>'[1]2010_2a_mell'!C21</f>
        <v>0</v>
      </c>
      <c r="D21" s="21">
        <f>'[1]2010_2a_mell'!D21</f>
        <v>0</v>
      </c>
      <c r="E21" s="21">
        <f>'[1]2010_2a_mell'!E21</f>
        <v>0</v>
      </c>
      <c r="F21" s="21">
        <f>'[1]2010_2a_mell'!F21</f>
        <v>0</v>
      </c>
      <c r="G21" s="21">
        <f>'[1]2010_2a_mell'!G21</f>
        <v>0</v>
      </c>
      <c r="H21" s="21">
        <f>'[1]2010_2a_mell'!H21</f>
        <v>0</v>
      </c>
      <c r="I21" s="21">
        <f>'[1]2010_2a_mell'!I21</f>
        <v>0</v>
      </c>
      <c r="J21" s="21">
        <f>'[1]2010_2a_mell'!J21</f>
        <v>0</v>
      </c>
      <c r="K21" s="21">
        <f>'[1]2010_2a_mell'!K21</f>
        <v>0</v>
      </c>
      <c r="L21" s="21"/>
      <c r="M21" s="21">
        <f>'[1]2010_2a_mell'!L21</f>
        <v>0</v>
      </c>
      <c r="N21" s="21">
        <f>'[1]2010_2a_mell'!M21</f>
        <v>0</v>
      </c>
      <c r="O21" s="21">
        <f>'[1]2010_2a_mell'!N21</f>
        <v>0</v>
      </c>
      <c r="P21" s="21">
        <f>'[1]2010_2a_mell'!O21</f>
        <v>0</v>
      </c>
      <c r="Q21" s="21">
        <f>'[1]2010_2a_mell'!P21</f>
        <v>0</v>
      </c>
      <c r="R21" s="21">
        <f>'[1]2010_2a_mell'!Q21</f>
        <v>0</v>
      </c>
      <c r="S21" s="21">
        <f>'[1]2010_2a_mell'!R21</f>
        <v>0</v>
      </c>
      <c r="T21" s="21">
        <f>'[1]2010_2a_mell'!S21</f>
        <v>0</v>
      </c>
      <c r="U21" s="21">
        <v>24015</v>
      </c>
      <c r="V21" s="21">
        <f>'[1]2010_2a_mell'!U21</f>
        <v>0</v>
      </c>
      <c r="W21" s="21">
        <f>'[1]2010_2a_mell'!V21</f>
        <v>0</v>
      </c>
      <c r="X21" s="21">
        <f>'[1]2010_2a_mell'!W21</f>
        <v>0</v>
      </c>
      <c r="Y21" s="21">
        <f>'[1]2010_2a_mell'!X21</f>
        <v>0</v>
      </c>
      <c r="Z21" s="21">
        <f>'[1]2010_2a_mell'!Y21</f>
        <v>0</v>
      </c>
      <c r="AA21" s="21">
        <f>'[1]2010_2a_mell'!Z21</f>
        <v>0</v>
      </c>
      <c r="AB21" s="21">
        <f>'[1]2010_2a_mell'!AA21</f>
        <v>0</v>
      </c>
      <c r="AC21" s="21">
        <f>'[1]2010_2a_mell'!AB21</f>
        <v>0</v>
      </c>
      <c r="AD21" s="21">
        <f>'[1]2010_2a_mell'!AC21</f>
        <v>0</v>
      </c>
      <c r="AE21" s="21">
        <f>'[1]2010_2a_mell'!AD21</f>
        <v>0</v>
      </c>
      <c r="AF21" s="21">
        <f>'[1]2010_2a_mell'!AE21</f>
        <v>0</v>
      </c>
      <c r="AG21" s="21">
        <f>'[1]2010_2a_mell'!AF21</f>
        <v>0</v>
      </c>
      <c r="AH21" s="21">
        <f>'[1]2010_2a_mell'!AG21</f>
        <v>0</v>
      </c>
      <c r="AI21" s="21">
        <f>'[1]2010_2a_mell'!AH21</f>
        <v>0</v>
      </c>
      <c r="AJ21" s="21">
        <f>'[1]2010_2a_mell'!AI21</f>
        <v>0</v>
      </c>
      <c r="AK21" s="21">
        <f>'[1]2010_2a_mell'!AJ21</f>
        <v>0</v>
      </c>
      <c r="AL21" s="21">
        <f>'[1]2010_2a_mell'!AK21</f>
        <v>0</v>
      </c>
      <c r="AM21" s="21">
        <f>'[1]2010_2a_mell'!AL21</f>
        <v>0</v>
      </c>
      <c r="AN21" s="21">
        <f>'[1]2010_2a_mell'!AM21</f>
        <v>0</v>
      </c>
      <c r="AO21" s="21">
        <f>'[1]2010_2a_mell'!AN21</f>
        <v>0</v>
      </c>
      <c r="AP21" s="21">
        <f>'[1]2010_2a_mell'!AO21</f>
        <v>0</v>
      </c>
      <c r="AQ21" s="21">
        <f>'[1]2010_2a_mell'!AP21</f>
        <v>0</v>
      </c>
      <c r="AR21" s="21">
        <f>'[1]2010_2a_mell'!AQ21</f>
        <v>0</v>
      </c>
      <c r="AS21" s="21">
        <f>'[1]2010_2a_mell'!AR21</f>
        <v>0</v>
      </c>
      <c r="AT21" s="21">
        <f>'[1]2010_2a_mell'!AS21</f>
        <v>0</v>
      </c>
      <c r="AU21" s="21">
        <f>'[1]2010_2a_mell'!AT21</f>
        <v>0</v>
      </c>
      <c r="AV21" s="21">
        <f>'[1]2010_2a_mell'!AU21</f>
        <v>0</v>
      </c>
      <c r="AW21" s="21">
        <f>'[1]2010_2a_mell'!AV21</f>
        <v>0</v>
      </c>
      <c r="AX21" s="21">
        <f>'[1]2010_2a_mell'!AW21</f>
        <v>0</v>
      </c>
      <c r="AY21" s="21">
        <f>'[1]2010_2a_mell'!AX21</f>
        <v>0</v>
      </c>
      <c r="AZ21" s="21">
        <f>'[1]2010_2a_mell'!AY21</f>
        <v>0</v>
      </c>
      <c r="BA21" s="21">
        <f>'[1]2010_2a_mell'!AZ21</f>
        <v>0</v>
      </c>
      <c r="BB21" s="21">
        <f>'[1]2010_2a_mell'!BA21</f>
        <v>0</v>
      </c>
      <c r="BC21" s="21"/>
      <c r="BD21" s="21">
        <f>'[1]2010_2a_mell'!BB21</f>
        <v>0</v>
      </c>
      <c r="BE21" s="21">
        <f>'[1]2010_2a_mell'!BC21</f>
        <v>0</v>
      </c>
      <c r="BF21" s="22">
        <f t="shared" si="3"/>
        <v>24015</v>
      </c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</row>
    <row r="22" spans="1:89" s="2" customFormat="1" ht="12">
      <c r="A22" s="431"/>
      <c r="B22" s="20" t="s">
        <v>75</v>
      </c>
      <c r="C22" s="21">
        <f>'[1]2010_2a_mell'!C22</f>
        <v>0</v>
      </c>
      <c r="D22" s="21">
        <f>'[1]2010_2a_mell'!D22</f>
        <v>0</v>
      </c>
      <c r="E22" s="21">
        <f>'[1]2010_2a_mell'!E22</f>
        <v>0</v>
      </c>
      <c r="F22" s="21">
        <f>'[1]2010_2a_mell'!F22</f>
        <v>0</v>
      </c>
      <c r="G22" s="21">
        <f>'[1]2010_2a_mell'!G22</f>
        <v>0</v>
      </c>
      <c r="H22" s="21">
        <f>'[1]2010_2a_mell'!H22</f>
        <v>0</v>
      </c>
      <c r="I22" s="21">
        <f>'[1]2010_2a_mell'!I22</f>
        <v>0</v>
      </c>
      <c r="J22" s="21">
        <f>'[1]2010_2a_mell'!J22</f>
        <v>0</v>
      </c>
      <c r="K22" s="21">
        <f>'[1]2010_2a_mell'!K22</f>
        <v>0</v>
      </c>
      <c r="L22" s="21"/>
      <c r="M22" s="21">
        <f>'[1]2010_2a_mell'!L22</f>
        <v>0</v>
      </c>
      <c r="N22" s="21">
        <f>'[1]2010_2a_mell'!M22</f>
        <v>0</v>
      </c>
      <c r="O22" s="21">
        <f>'[1]2010_2a_mell'!N22</f>
        <v>0</v>
      </c>
      <c r="P22" s="21">
        <f>'[1]2010_2a_mell'!O22</f>
        <v>0</v>
      </c>
      <c r="Q22" s="21">
        <f>'[1]2010_2a_mell'!P22</f>
        <v>0</v>
      </c>
      <c r="R22" s="21">
        <f>'[1]2010_2a_mell'!Q22</f>
        <v>0</v>
      </c>
      <c r="S22" s="21">
        <f>'[1]2010_2a_mell'!R22</f>
        <v>0</v>
      </c>
      <c r="T22" s="21">
        <f>'[1]2010_2a_mell'!S22</f>
        <v>0</v>
      </c>
      <c r="U22" s="21">
        <v>50126</v>
      </c>
      <c r="V22" s="21">
        <f>'[1]2010_2a_mell'!U22</f>
        <v>0</v>
      </c>
      <c r="W22" s="21">
        <f>'[1]2010_2a_mell'!V22</f>
        <v>0</v>
      </c>
      <c r="X22" s="21">
        <f>'[1]2010_2a_mell'!W22</f>
        <v>0</v>
      </c>
      <c r="Y22" s="21">
        <f>'[1]2010_2a_mell'!X22</f>
        <v>0</v>
      </c>
      <c r="Z22" s="21">
        <f>'[1]2010_2a_mell'!Y22</f>
        <v>0</v>
      </c>
      <c r="AA22" s="21">
        <f>'[1]2010_2a_mell'!Z22</f>
        <v>0</v>
      </c>
      <c r="AB22" s="21">
        <f>'[1]2010_2a_mell'!AA22</f>
        <v>0</v>
      </c>
      <c r="AC22" s="21">
        <f>'[1]2010_2a_mell'!AB22</f>
        <v>0</v>
      </c>
      <c r="AD22" s="21">
        <f>'[1]2010_2a_mell'!AC22</f>
        <v>0</v>
      </c>
      <c r="AE22" s="21">
        <f>'[1]2010_2a_mell'!AD22</f>
        <v>0</v>
      </c>
      <c r="AF22" s="21">
        <f>'[1]2010_2a_mell'!AE22</f>
        <v>0</v>
      </c>
      <c r="AG22" s="21">
        <f>'[1]2010_2a_mell'!AF22</f>
        <v>0</v>
      </c>
      <c r="AH22" s="21">
        <f>'[1]2010_2a_mell'!AG22</f>
        <v>0</v>
      </c>
      <c r="AI22" s="21">
        <f>'[1]2010_2a_mell'!AH22</f>
        <v>0</v>
      </c>
      <c r="AJ22" s="21">
        <f>'[1]2010_2a_mell'!AI22</f>
        <v>0</v>
      </c>
      <c r="AK22" s="21">
        <f>'[1]2010_2a_mell'!AJ22</f>
        <v>0</v>
      </c>
      <c r="AL22" s="21">
        <f>'[1]2010_2a_mell'!AK22</f>
        <v>0</v>
      </c>
      <c r="AM22" s="21">
        <f>'[1]2010_2a_mell'!AL22</f>
        <v>0</v>
      </c>
      <c r="AN22" s="21">
        <f>'[1]2010_2a_mell'!AM22</f>
        <v>0</v>
      </c>
      <c r="AO22" s="21">
        <f>'[1]2010_2a_mell'!AN22</f>
        <v>0</v>
      </c>
      <c r="AP22" s="21">
        <f>'[1]2010_2a_mell'!AO22</f>
        <v>0</v>
      </c>
      <c r="AQ22" s="21">
        <f>'[1]2010_2a_mell'!AP22</f>
        <v>0</v>
      </c>
      <c r="AR22" s="21">
        <f>'[1]2010_2a_mell'!AQ22</f>
        <v>0</v>
      </c>
      <c r="AS22" s="21">
        <f>'[1]2010_2a_mell'!AR22</f>
        <v>0</v>
      </c>
      <c r="AT22" s="21">
        <f>'[1]2010_2a_mell'!AS22</f>
        <v>0</v>
      </c>
      <c r="AU22" s="21">
        <f>'[1]2010_2a_mell'!AT22</f>
        <v>0</v>
      </c>
      <c r="AV22" s="21">
        <f>'[1]2010_2a_mell'!AU22</f>
        <v>0</v>
      </c>
      <c r="AW22" s="21">
        <f>'[1]2010_2a_mell'!AV22</f>
        <v>0</v>
      </c>
      <c r="AX22" s="21">
        <f>'[1]2010_2a_mell'!AW22</f>
        <v>0</v>
      </c>
      <c r="AY22" s="21">
        <f>'[1]2010_2a_mell'!AX22</f>
        <v>0</v>
      </c>
      <c r="AZ22" s="21">
        <f>'[1]2010_2a_mell'!AY22</f>
        <v>0</v>
      </c>
      <c r="BA22" s="21">
        <f>'[1]2010_2a_mell'!AZ22</f>
        <v>0</v>
      </c>
      <c r="BB22" s="21">
        <f>'[1]2010_2a_mell'!BA22</f>
        <v>0</v>
      </c>
      <c r="BC22" s="21"/>
      <c r="BD22" s="21">
        <f>'[1]2010_2a_mell'!BB22</f>
        <v>0</v>
      </c>
      <c r="BE22" s="21">
        <f>'[1]2010_2a_mell'!BC22</f>
        <v>0</v>
      </c>
      <c r="BF22" s="22">
        <f t="shared" si="3"/>
        <v>50126</v>
      </c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</row>
    <row r="23" spans="1:89" s="2" customFormat="1" ht="12">
      <c r="A23" s="431"/>
      <c r="B23" s="20" t="s">
        <v>76</v>
      </c>
      <c r="C23" s="21">
        <f>'[1]2010_2a_mell'!C23</f>
        <v>0</v>
      </c>
      <c r="D23" s="21">
        <f>'[1]2010_2a_mell'!D23</f>
        <v>0</v>
      </c>
      <c r="E23" s="21">
        <f>'[1]2010_2a_mell'!E23</f>
        <v>0</v>
      </c>
      <c r="F23" s="21">
        <f>'[1]2010_2a_mell'!F23</f>
        <v>0</v>
      </c>
      <c r="G23" s="21">
        <f>'[1]2010_2a_mell'!G23</f>
        <v>0</v>
      </c>
      <c r="H23" s="21">
        <f>'[1]2010_2a_mell'!H23</f>
        <v>0</v>
      </c>
      <c r="I23" s="21">
        <f>'[1]2010_2a_mell'!I23</f>
        <v>0</v>
      </c>
      <c r="J23" s="21">
        <f>'[1]2010_2a_mell'!J23</f>
        <v>0</v>
      </c>
      <c r="K23" s="21">
        <f>'[1]2010_2a_mell'!K23</f>
        <v>0</v>
      </c>
      <c r="L23" s="21"/>
      <c r="M23" s="21">
        <f>'[1]2010_2a_mell'!L23</f>
        <v>0</v>
      </c>
      <c r="N23" s="21">
        <f>'[1]2010_2a_mell'!M23</f>
        <v>0</v>
      </c>
      <c r="O23" s="21">
        <f>'[1]2010_2a_mell'!N23</f>
        <v>0</v>
      </c>
      <c r="P23" s="21">
        <f>'[1]2010_2a_mell'!O23</f>
        <v>0</v>
      </c>
      <c r="Q23" s="21">
        <f>'[1]2010_2a_mell'!P23</f>
        <v>0</v>
      </c>
      <c r="R23" s="21">
        <f>'[1]2010_2a_mell'!Q23</f>
        <v>0</v>
      </c>
      <c r="S23" s="21">
        <f>'[1]2010_2a_mell'!R23</f>
        <v>0</v>
      </c>
      <c r="T23" s="21">
        <f>'[1]2010_2a_mell'!S23</f>
        <v>0</v>
      </c>
      <c r="U23" s="21">
        <v>17059</v>
      </c>
      <c r="V23" s="21">
        <f>'[1]2010_2a_mell'!U23</f>
        <v>0</v>
      </c>
      <c r="W23" s="21">
        <f>'[1]2010_2a_mell'!V23</f>
        <v>0</v>
      </c>
      <c r="X23" s="21">
        <f>'[1]2010_2a_mell'!W23</f>
        <v>0</v>
      </c>
      <c r="Y23" s="21">
        <f>'[1]2010_2a_mell'!X23</f>
        <v>0</v>
      </c>
      <c r="Z23" s="21">
        <f>'[1]2010_2a_mell'!Y23</f>
        <v>0</v>
      </c>
      <c r="AA23" s="21">
        <f>'[1]2010_2a_mell'!Z23</f>
        <v>0</v>
      </c>
      <c r="AB23" s="21">
        <f>'[1]2010_2a_mell'!AA23</f>
        <v>0</v>
      </c>
      <c r="AC23" s="21">
        <f>'[1]2010_2a_mell'!AB23</f>
        <v>0</v>
      </c>
      <c r="AD23" s="21">
        <f>'[1]2010_2a_mell'!AC23</f>
        <v>0</v>
      </c>
      <c r="AE23" s="21">
        <f>'[1]2010_2a_mell'!AD23</f>
        <v>0</v>
      </c>
      <c r="AF23" s="21">
        <f>'[1]2010_2a_mell'!AE23</f>
        <v>0</v>
      </c>
      <c r="AG23" s="21">
        <f>'[1]2010_2a_mell'!AF23</f>
        <v>0</v>
      </c>
      <c r="AH23" s="21">
        <f>'[1]2010_2a_mell'!AG23</f>
        <v>0</v>
      </c>
      <c r="AI23" s="21">
        <f>'[1]2010_2a_mell'!AH23</f>
        <v>0</v>
      </c>
      <c r="AJ23" s="21">
        <f>'[1]2010_2a_mell'!AI23</f>
        <v>0</v>
      </c>
      <c r="AK23" s="21">
        <f>'[1]2010_2a_mell'!AJ23</f>
        <v>0</v>
      </c>
      <c r="AL23" s="21">
        <f>'[1]2010_2a_mell'!AK23</f>
        <v>0</v>
      </c>
      <c r="AM23" s="21">
        <f>'[1]2010_2a_mell'!AL23</f>
        <v>0</v>
      </c>
      <c r="AN23" s="21">
        <f>'[1]2010_2a_mell'!AM23</f>
        <v>0</v>
      </c>
      <c r="AO23" s="21">
        <f>'[1]2010_2a_mell'!AN23</f>
        <v>0</v>
      </c>
      <c r="AP23" s="21">
        <f>'[1]2010_2a_mell'!AO23</f>
        <v>0</v>
      </c>
      <c r="AQ23" s="21">
        <f>'[1]2010_2a_mell'!AP23</f>
        <v>0</v>
      </c>
      <c r="AR23" s="21">
        <f>'[1]2010_2a_mell'!AQ23</f>
        <v>0</v>
      </c>
      <c r="AS23" s="21">
        <f>'[1]2010_2a_mell'!AR23</f>
        <v>0</v>
      </c>
      <c r="AT23" s="21">
        <f>'[1]2010_2a_mell'!AS23</f>
        <v>0</v>
      </c>
      <c r="AU23" s="21">
        <f>'[1]2010_2a_mell'!AT23</f>
        <v>0</v>
      </c>
      <c r="AV23" s="21">
        <f>'[1]2010_2a_mell'!AU23</f>
        <v>0</v>
      </c>
      <c r="AW23" s="21">
        <f>'[1]2010_2a_mell'!AV23</f>
        <v>0</v>
      </c>
      <c r="AX23" s="21">
        <f>'[1]2010_2a_mell'!AW23</f>
        <v>0</v>
      </c>
      <c r="AY23" s="21">
        <f>'[1]2010_2a_mell'!AX23</f>
        <v>0</v>
      </c>
      <c r="AZ23" s="21">
        <f>'[1]2010_2a_mell'!AY23</f>
        <v>0</v>
      </c>
      <c r="BA23" s="21">
        <f>'[1]2010_2a_mell'!AZ23</f>
        <v>0</v>
      </c>
      <c r="BB23" s="21">
        <f>'[1]2010_2a_mell'!BA23</f>
        <v>0</v>
      </c>
      <c r="BC23" s="21"/>
      <c r="BD23" s="21">
        <f>'[1]2010_2a_mell'!BB23</f>
        <v>0</v>
      </c>
      <c r="BE23" s="21">
        <f>'[1]2010_2a_mell'!BC23</f>
        <v>0</v>
      </c>
      <c r="BF23" s="22">
        <f t="shared" si="3"/>
        <v>17059</v>
      </c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</row>
    <row r="24" spans="1:89" s="2" customFormat="1" ht="12">
      <c r="A24" s="431"/>
      <c r="B24" s="20" t="s">
        <v>77</v>
      </c>
      <c r="C24" s="21">
        <f>'[1]2010_2a_mell'!C24</f>
        <v>0</v>
      </c>
      <c r="D24" s="21">
        <f>'[1]2010_2a_mell'!D24</f>
        <v>0</v>
      </c>
      <c r="E24" s="21">
        <f>'[1]2010_2a_mell'!E24</f>
        <v>0</v>
      </c>
      <c r="F24" s="21">
        <f>'[1]2010_2a_mell'!F24</f>
        <v>0</v>
      </c>
      <c r="G24" s="21">
        <f>'[1]2010_2a_mell'!G24</f>
        <v>0</v>
      </c>
      <c r="H24" s="21">
        <f>'[1]2010_2a_mell'!H24</f>
        <v>0</v>
      </c>
      <c r="I24" s="21">
        <f>'[1]2010_2a_mell'!I24</f>
        <v>0</v>
      </c>
      <c r="J24" s="21">
        <f>'[1]2010_2a_mell'!J24</f>
        <v>0</v>
      </c>
      <c r="K24" s="21">
        <f>'[1]2010_2a_mell'!K24</f>
        <v>0</v>
      </c>
      <c r="L24" s="21"/>
      <c r="M24" s="21">
        <f>'[1]2010_2a_mell'!L24</f>
        <v>0</v>
      </c>
      <c r="N24" s="21">
        <f>'[1]2010_2a_mell'!M24</f>
        <v>0</v>
      </c>
      <c r="O24" s="21">
        <f>'[1]2010_2a_mell'!N24</f>
        <v>0</v>
      </c>
      <c r="P24" s="21">
        <f>'[1]2010_2a_mell'!O24</f>
        <v>0</v>
      </c>
      <c r="Q24" s="21">
        <f>'[1]2010_2a_mell'!P24</f>
        <v>0</v>
      </c>
      <c r="R24" s="21">
        <f>'[1]2010_2a_mell'!Q24</f>
        <v>0</v>
      </c>
      <c r="S24" s="21">
        <f>'[1]2010_2a_mell'!R24</f>
        <v>0</v>
      </c>
      <c r="T24" s="21">
        <f>'[1]2010_2a_mell'!S24</f>
        <v>0</v>
      </c>
      <c r="U24" s="21">
        <v>15223</v>
      </c>
      <c r="V24" s="21">
        <f>'[1]2010_2a_mell'!U24</f>
        <v>0</v>
      </c>
      <c r="W24" s="21">
        <f>'[1]2010_2a_mell'!V24</f>
        <v>0</v>
      </c>
      <c r="X24" s="21">
        <f>'[1]2010_2a_mell'!W24</f>
        <v>0</v>
      </c>
      <c r="Y24" s="21">
        <f>'[1]2010_2a_mell'!X24</f>
        <v>0</v>
      </c>
      <c r="Z24" s="21">
        <f>'[1]2010_2a_mell'!Y24</f>
        <v>0</v>
      </c>
      <c r="AA24" s="21">
        <f>'[1]2010_2a_mell'!Z24</f>
        <v>0</v>
      </c>
      <c r="AB24" s="21">
        <f>'[1]2010_2a_mell'!AA24</f>
        <v>0</v>
      </c>
      <c r="AC24" s="21">
        <f>'[1]2010_2a_mell'!AB24</f>
        <v>0</v>
      </c>
      <c r="AD24" s="21">
        <f>'[1]2010_2a_mell'!AC24</f>
        <v>0</v>
      </c>
      <c r="AE24" s="21">
        <f>'[1]2010_2a_mell'!AD24</f>
        <v>0</v>
      </c>
      <c r="AF24" s="21">
        <f>'[1]2010_2a_mell'!AE24</f>
        <v>0</v>
      </c>
      <c r="AG24" s="21">
        <f>'[1]2010_2a_mell'!AF24</f>
        <v>0</v>
      </c>
      <c r="AH24" s="21">
        <f>'[1]2010_2a_mell'!AG24</f>
        <v>0</v>
      </c>
      <c r="AI24" s="21">
        <f>'[1]2010_2a_mell'!AH24</f>
        <v>0</v>
      </c>
      <c r="AJ24" s="21">
        <f>'[1]2010_2a_mell'!AI24</f>
        <v>0</v>
      </c>
      <c r="AK24" s="21">
        <f>'[1]2010_2a_mell'!AJ24</f>
        <v>0</v>
      </c>
      <c r="AL24" s="21">
        <f>'[1]2010_2a_mell'!AK24</f>
        <v>0</v>
      </c>
      <c r="AM24" s="21">
        <f>'[1]2010_2a_mell'!AL24</f>
        <v>0</v>
      </c>
      <c r="AN24" s="21">
        <f>'[1]2010_2a_mell'!AM24</f>
        <v>0</v>
      </c>
      <c r="AO24" s="21">
        <f>'[1]2010_2a_mell'!AN24</f>
        <v>0</v>
      </c>
      <c r="AP24" s="21">
        <f>'[1]2010_2a_mell'!AO24</f>
        <v>0</v>
      </c>
      <c r="AQ24" s="21">
        <f>'[1]2010_2a_mell'!AP24</f>
        <v>0</v>
      </c>
      <c r="AR24" s="21">
        <f>'[1]2010_2a_mell'!AQ24</f>
        <v>0</v>
      </c>
      <c r="AS24" s="21">
        <f>'[1]2010_2a_mell'!AR24</f>
        <v>0</v>
      </c>
      <c r="AT24" s="21">
        <f>'[1]2010_2a_mell'!AS24</f>
        <v>0</v>
      </c>
      <c r="AU24" s="21">
        <f>'[1]2010_2a_mell'!AT24</f>
        <v>0</v>
      </c>
      <c r="AV24" s="21">
        <f>'[1]2010_2a_mell'!AU24</f>
        <v>0</v>
      </c>
      <c r="AW24" s="21">
        <f>'[1]2010_2a_mell'!AV24</f>
        <v>0</v>
      </c>
      <c r="AX24" s="21">
        <f>'[1]2010_2a_mell'!AW24</f>
        <v>0</v>
      </c>
      <c r="AY24" s="21">
        <f>'[1]2010_2a_mell'!AX24</f>
        <v>0</v>
      </c>
      <c r="AZ24" s="21">
        <f>'[1]2010_2a_mell'!AY24</f>
        <v>0</v>
      </c>
      <c r="BA24" s="21">
        <f>'[1]2010_2a_mell'!AZ24</f>
        <v>0</v>
      </c>
      <c r="BB24" s="21">
        <f>'[1]2010_2a_mell'!BA24</f>
        <v>0</v>
      </c>
      <c r="BC24" s="21"/>
      <c r="BD24" s="21">
        <f>'[1]2010_2a_mell'!BB24</f>
        <v>0</v>
      </c>
      <c r="BE24" s="21">
        <f>'[1]2010_2a_mell'!BC24</f>
        <v>0</v>
      </c>
      <c r="BF24" s="22">
        <f t="shared" si="3"/>
        <v>15223</v>
      </c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</row>
    <row r="25" spans="1:89" s="2" customFormat="1" ht="12">
      <c r="A25" s="431"/>
      <c r="B25" s="20" t="s">
        <v>78</v>
      </c>
      <c r="C25" s="21">
        <f>'[1]2010_2a_mell'!C25</f>
        <v>0</v>
      </c>
      <c r="D25" s="21">
        <f>'[1]2010_2a_mell'!D25</f>
        <v>0</v>
      </c>
      <c r="E25" s="21">
        <f>'[1]2010_2a_mell'!E25</f>
        <v>0</v>
      </c>
      <c r="F25" s="21">
        <f>'[1]2010_2a_mell'!F25</f>
        <v>0</v>
      </c>
      <c r="G25" s="21">
        <f>'[1]2010_2a_mell'!G25</f>
        <v>0</v>
      </c>
      <c r="H25" s="21">
        <f>'[1]2010_2a_mell'!H25</f>
        <v>0</v>
      </c>
      <c r="I25" s="21">
        <f>'[1]2010_2a_mell'!I25</f>
        <v>0</v>
      </c>
      <c r="J25" s="21">
        <f>'[1]2010_2a_mell'!J25</f>
        <v>0</v>
      </c>
      <c r="K25" s="21">
        <f>'[1]2010_2a_mell'!K25</f>
        <v>0</v>
      </c>
      <c r="L25" s="21"/>
      <c r="M25" s="21">
        <f>'[1]2010_2a_mell'!L25</f>
        <v>0</v>
      </c>
      <c r="N25" s="21">
        <f>'[1]2010_2a_mell'!M25</f>
        <v>0</v>
      </c>
      <c r="O25" s="21">
        <f>'[1]2010_2a_mell'!N25</f>
        <v>0</v>
      </c>
      <c r="P25" s="21">
        <f>'[1]2010_2a_mell'!O25</f>
        <v>0</v>
      </c>
      <c r="Q25" s="21">
        <f>'[1]2010_2a_mell'!P25</f>
        <v>0</v>
      </c>
      <c r="R25" s="21">
        <f>'[1]2010_2a_mell'!Q25</f>
        <v>0</v>
      </c>
      <c r="S25" s="21">
        <f>'[1]2010_2a_mell'!R25</f>
        <v>0</v>
      </c>
      <c r="T25" s="21">
        <f>'[1]2010_2a_mell'!S25</f>
        <v>0</v>
      </c>
      <c r="U25" s="21">
        <f>'[1]2010_2a_mell'!T25</f>
        <v>0</v>
      </c>
      <c r="V25" s="21">
        <f>'[1]2010_2a_mell'!U25</f>
        <v>0</v>
      </c>
      <c r="W25" s="21">
        <f>'[1]2010_2a_mell'!V25</f>
        <v>0</v>
      </c>
      <c r="X25" s="21">
        <f>'[1]2010_2a_mell'!W25</f>
        <v>0</v>
      </c>
      <c r="Y25" s="21">
        <f>'[1]2010_2a_mell'!X25</f>
        <v>0</v>
      </c>
      <c r="Z25" s="21">
        <f>'[1]2010_2a_mell'!Y25</f>
        <v>0</v>
      </c>
      <c r="AA25" s="21">
        <f>'[1]2010_2a_mell'!Z25</f>
        <v>0</v>
      </c>
      <c r="AB25" s="21">
        <f>'[1]2010_2a_mell'!AA25</f>
        <v>0</v>
      </c>
      <c r="AC25" s="21">
        <f>'[1]2010_2a_mell'!AB25</f>
        <v>0</v>
      </c>
      <c r="AD25" s="21">
        <f>'[1]2010_2a_mell'!AC25</f>
        <v>0</v>
      </c>
      <c r="AE25" s="21">
        <f>'[1]2010_2a_mell'!AD25</f>
        <v>0</v>
      </c>
      <c r="AF25" s="21">
        <f>'[1]2010_2a_mell'!AE25</f>
        <v>0</v>
      </c>
      <c r="AG25" s="21">
        <f>'[1]2010_2a_mell'!AF25</f>
        <v>0</v>
      </c>
      <c r="AH25" s="21">
        <f>'[1]2010_2a_mell'!AG25</f>
        <v>0</v>
      </c>
      <c r="AI25" s="21">
        <f>'[1]2010_2a_mell'!AH25</f>
        <v>0</v>
      </c>
      <c r="AJ25" s="21">
        <f>'[1]2010_2a_mell'!AI25</f>
        <v>0</v>
      </c>
      <c r="AK25" s="21">
        <f>'[1]2010_2a_mell'!AJ25</f>
        <v>0</v>
      </c>
      <c r="AL25" s="21">
        <f>'[1]2010_2a_mell'!AK25</f>
        <v>0</v>
      </c>
      <c r="AM25" s="21">
        <f>'[1]2010_2a_mell'!AL25</f>
        <v>0</v>
      </c>
      <c r="AN25" s="21">
        <f>'[1]2010_2a_mell'!AM25</f>
        <v>0</v>
      </c>
      <c r="AO25" s="21">
        <f>'[1]2010_2a_mell'!AN25</f>
        <v>0</v>
      </c>
      <c r="AP25" s="21">
        <f>'[1]2010_2a_mell'!AO25</f>
        <v>0</v>
      </c>
      <c r="AQ25" s="21">
        <f>'[1]2010_2a_mell'!AP25</f>
        <v>0</v>
      </c>
      <c r="AR25" s="21">
        <f>'[1]2010_2a_mell'!AQ25</f>
        <v>0</v>
      </c>
      <c r="AS25" s="21">
        <f>'[1]2010_2a_mell'!AR25</f>
        <v>0</v>
      </c>
      <c r="AT25" s="21">
        <f>'[1]2010_2a_mell'!AS25</f>
        <v>0</v>
      </c>
      <c r="AU25" s="21">
        <f>'[1]2010_2a_mell'!AT25</f>
        <v>0</v>
      </c>
      <c r="AV25" s="21">
        <f>'[1]2010_2a_mell'!AU25</f>
        <v>0</v>
      </c>
      <c r="AW25" s="21">
        <f>'[1]2010_2a_mell'!AV25</f>
        <v>0</v>
      </c>
      <c r="AX25" s="21">
        <f>'[1]2010_2a_mell'!AW25</f>
        <v>0</v>
      </c>
      <c r="AY25" s="21">
        <f>'[1]2010_2a_mell'!AX25</f>
        <v>0</v>
      </c>
      <c r="AZ25" s="21">
        <f>'[1]2010_2a_mell'!AY25</f>
        <v>0</v>
      </c>
      <c r="BA25" s="21">
        <f>'[1]2010_2a_mell'!AZ25</f>
        <v>0</v>
      </c>
      <c r="BB25" s="21">
        <f>'[1]2010_2a_mell'!BA25</f>
        <v>0</v>
      </c>
      <c r="BC25" s="21"/>
      <c r="BD25" s="21">
        <f>'[1]2010_2a_mell'!BB25</f>
        <v>0</v>
      </c>
      <c r="BE25" s="21">
        <f>'[1]2010_2a_mell'!BC25</f>
        <v>0</v>
      </c>
      <c r="BF25" s="22">
        <f t="shared" si="3"/>
        <v>0</v>
      </c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</row>
    <row r="26" spans="1:89" s="30" customFormat="1" ht="12">
      <c r="A26" s="431"/>
      <c r="B26" s="26" t="s">
        <v>79</v>
      </c>
      <c r="C26" s="27">
        <f>SUM(C18:C25)</f>
        <v>0</v>
      </c>
      <c r="D26" s="27">
        <f aca="true" t="shared" si="4" ref="D26:BE26">SUM(D18:D25)</f>
        <v>0</v>
      </c>
      <c r="E26" s="27">
        <f t="shared" si="4"/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4"/>
        <v>0</v>
      </c>
      <c r="J26" s="27">
        <f t="shared" si="4"/>
        <v>0</v>
      </c>
      <c r="K26" s="27">
        <f t="shared" si="4"/>
        <v>0</v>
      </c>
      <c r="L26" s="27">
        <f t="shared" si="4"/>
        <v>0</v>
      </c>
      <c r="M26" s="27">
        <f t="shared" si="4"/>
        <v>0</v>
      </c>
      <c r="N26" s="27">
        <f t="shared" si="4"/>
        <v>0</v>
      </c>
      <c r="O26" s="27">
        <f t="shared" si="4"/>
        <v>0</v>
      </c>
      <c r="P26" s="27">
        <f t="shared" si="4"/>
        <v>0</v>
      </c>
      <c r="Q26" s="27">
        <f t="shared" si="4"/>
        <v>0</v>
      </c>
      <c r="R26" s="27">
        <f t="shared" si="4"/>
        <v>0</v>
      </c>
      <c r="S26" s="27">
        <f t="shared" si="4"/>
        <v>0</v>
      </c>
      <c r="T26" s="27">
        <f t="shared" si="4"/>
        <v>0</v>
      </c>
      <c r="U26" s="27">
        <f t="shared" si="4"/>
        <v>148899</v>
      </c>
      <c r="V26" s="27">
        <f t="shared" si="4"/>
        <v>0</v>
      </c>
      <c r="W26" s="27">
        <f t="shared" si="4"/>
        <v>0</v>
      </c>
      <c r="X26" s="27">
        <f t="shared" si="4"/>
        <v>0</v>
      </c>
      <c r="Y26" s="27">
        <f t="shared" si="4"/>
        <v>0</v>
      </c>
      <c r="Z26" s="27">
        <f t="shared" si="4"/>
        <v>0</v>
      </c>
      <c r="AA26" s="27">
        <f t="shared" si="4"/>
        <v>0</v>
      </c>
      <c r="AB26" s="27">
        <f t="shared" si="4"/>
        <v>0</v>
      </c>
      <c r="AC26" s="27">
        <f t="shared" si="4"/>
        <v>0</v>
      </c>
      <c r="AD26" s="27">
        <f t="shared" si="4"/>
        <v>0</v>
      </c>
      <c r="AE26" s="27">
        <f t="shared" si="4"/>
        <v>0</v>
      </c>
      <c r="AF26" s="27">
        <f t="shared" si="4"/>
        <v>0</v>
      </c>
      <c r="AG26" s="27">
        <f t="shared" si="4"/>
        <v>0</v>
      </c>
      <c r="AH26" s="27">
        <f t="shared" si="4"/>
        <v>0</v>
      </c>
      <c r="AI26" s="27">
        <f t="shared" si="4"/>
        <v>0</v>
      </c>
      <c r="AJ26" s="27">
        <f t="shared" si="4"/>
        <v>0</v>
      </c>
      <c r="AK26" s="27">
        <f t="shared" si="4"/>
        <v>0</v>
      </c>
      <c r="AL26" s="27">
        <f t="shared" si="4"/>
        <v>0</v>
      </c>
      <c r="AM26" s="27">
        <f t="shared" si="4"/>
        <v>0</v>
      </c>
      <c r="AN26" s="27">
        <f t="shared" si="4"/>
        <v>0</v>
      </c>
      <c r="AO26" s="27">
        <f t="shared" si="4"/>
        <v>0</v>
      </c>
      <c r="AP26" s="27">
        <f t="shared" si="4"/>
        <v>0</v>
      </c>
      <c r="AQ26" s="27">
        <f t="shared" si="4"/>
        <v>0</v>
      </c>
      <c r="AR26" s="27">
        <f t="shared" si="4"/>
        <v>0</v>
      </c>
      <c r="AS26" s="27">
        <f t="shared" si="4"/>
        <v>0</v>
      </c>
      <c r="AT26" s="27">
        <f t="shared" si="4"/>
        <v>0</v>
      </c>
      <c r="AU26" s="27">
        <f t="shared" si="4"/>
        <v>0</v>
      </c>
      <c r="AV26" s="27">
        <f t="shared" si="4"/>
        <v>0</v>
      </c>
      <c r="AW26" s="27">
        <f t="shared" si="4"/>
        <v>0</v>
      </c>
      <c r="AX26" s="27">
        <f t="shared" si="4"/>
        <v>0</v>
      </c>
      <c r="AY26" s="27">
        <f t="shared" si="4"/>
        <v>0</v>
      </c>
      <c r="AZ26" s="27">
        <f t="shared" si="4"/>
        <v>0</v>
      </c>
      <c r="BA26" s="27">
        <f t="shared" si="4"/>
        <v>0</v>
      </c>
      <c r="BB26" s="27">
        <f t="shared" si="4"/>
        <v>0</v>
      </c>
      <c r="BC26" s="27"/>
      <c r="BD26" s="27">
        <f t="shared" si="4"/>
        <v>0</v>
      </c>
      <c r="BE26" s="27">
        <f t="shared" si="4"/>
        <v>0</v>
      </c>
      <c r="BF26" s="27">
        <f>SUM(BF18:BF25)</f>
        <v>148899</v>
      </c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</row>
    <row r="27" spans="1:89" s="2" customFormat="1" ht="12">
      <c r="A27" s="15" t="s">
        <v>80</v>
      </c>
      <c r="B27" s="432" t="s">
        <v>81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</row>
    <row r="28" spans="1:89" s="2" customFormat="1" ht="12">
      <c r="A28" s="431"/>
      <c r="B28" s="20" t="s">
        <v>82</v>
      </c>
      <c r="C28" s="21">
        <f>'[1]2010_2a_mell'!C28</f>
        <v>0</v>
      </c>
      <c r="D28" s="21">
        <f>'[1]2010_2a_mell'!D28</f>
        <v>0</v>
      </c>
      <c r="E28" s="21">
        <f>'[1]2010_2a_mell'!E28</f>
        <v>0</v>
      </c>
      <c r="F28" s="21">
        <f>'[1]2010_2a_mell'!F28</f>
        <v>0</v>
      </c>
      <c r="G28" s="21">
        <f>'[1]2010_2a_mell'!G28</f>
        <v>0</v>
      </c>
      <c r="H28" s="21">
        <f>'[1]2010_2a_mell'!H28</f>
        <v>0</v>
      </c>
      <c r="I28" s="21">
        <f>'[1]2010_2a_mell'!I28</f>
        <v>0</v>
      </c>
      <c r="J28" s="21">
        <f>'[1]2010_2a_mell'!J28</f>
        <v>0</v>
      </c>
      <c r="K28" s="21">
        <f>'[1]2010_2a_mell'!K28</f>
        <v>0</v>
      </c>
      <c r="L28" s="21"/>
      <c r="M28" s="21">
        <f>'[1]2010_2a_mell'!L28</f>
        <v>0</v>
      </c>
      <c r="N28" s="21">
        <v>1233</v>
      </c>
      <c r="O28" s="21">
        <f>'[1]2010_2a_mell'!N28</f>
        <v>0</v>
      </c>
      <c r="P28" s="21">
        <f>'[1]2010_2a_mell'!O28</f>
        <v>0</v>
      </c>
      <c r="Q28" s="21">
        <f>'[1]2010_2a_mell'!P28</f>
        <v>0</v>
      </c>
      <c r="R28" s="21">
        <f>'[1]2010_2a_mell'!Q28</f>
        <v>0</v>
      </c>
      <c r="S28" s="21">
        <f>'[1]2010_2a_mell'!R28</f>
        <v>0</v>
      </c>
      <c r="T28" s="21">
        <f>'[1]2010_2a_mell'!S28</f>
        <v>0</v>
      </c>
      <c r="U28" s="21">
        <f>'[1]2010_2a_mell'!T28</f>
        <v>0</v>
      </c>
      <c r="V28" s="21">
        <f>'[1]2010_2a_mell'!U28</f>
        <v>0</v>
      </c>
      <c r="W28" s="21">
        <f>'[1]2010_2a_mell'!V28</f>
        <v>0</v>
      </c>
      <c r="X28" s="21">
        <f>'[1]2010_2a_mell'!W28</f>
        <v>0</v>
      </c>
      <c r="Y28" s="21">
        <f>'[1]2010_2a_mell'!X28</f>
        <v>0</v>
      </c>
      <c r="Z28" s="21">
        <f>'[1]2010_2a_mell'!Y28</f>
        <v>0</v>
      </c>
      <c r="AA28" s="21">
        <f>'[1]2010_2a_mell'!Z28</f>
        <v>0</v>
      </c>
      <c r="AB28" s="21">
        <f>'[1]2010_2a_mell'!AA28</f>
        <v>0</v>
      </c>
      <c r="AC28" s="21">
        <f>'[1]2010_2a_mell'!AB28</f>
        <v>0</v>
      </c>
      <c r="AD28" s="21">
        <f>'[1]2010_2a_mell'!AC28</f>
        <v>0</v>
      </c>
      <c r="AE28" s="21">
        <f>'[1]2010_2a_mell'!AD28</f>
        <v>0</v>
      </c>
      <c r="AF28" s="21">
        <f>'[1]2010_2a_mell'!AE28</f>
        <v>0</v>
      </c>
      <c r="AG28" s="21">
        <f>'[1]2010_2a_mell'!AF28</f>
        <v>0</v>
      </c>
      <c r="AH28" s="21">
        <f>'[1]2010_2a_mell'!AG28</f>
        <v>0</v>
      </c>
      <c r="AI28" s="21">
        <f>'[1]2010_2a_mell'!AH28</f>
        <v>0</v>
      </c>
      <c r="AJ28" s="21">
        <f>'[1]2010_2a_mell'!AI28</f>
        <v>0</v>
      </c>
      <c r="AK28" s="21">
        <f>'[1]2010_2a_mell'!AJ28</f>
        <v>0</v>
      </c>
      <c r="AL28" s="21">
        <f>'[1]2010_2a_mell'!AK28</f>
        <v>0</v>
      </c>
      <c r="AM28" s="21">
        <f>'[1]2010_2a_mell'!AL28</f>
        <v>0</v>
      </c>
      <c r="AN28" s="21">
        <f>'[1]2010_2a_mell'!AM28</f>
        <v>0</v>
      </c>
      <c r="AO28" s="21">
        <f>'[1]2010_2a_mell'!AN28</f>
        <v>0</v>
      </c>
      <c r="AP28" s="21">
        <f>'[1]2010_2a_mell'!AO28</f>
        <v>0</v>
      </c>
      <c r="AQ28" s="21">
        <f>'[1]2010_2a_mell'!AP28</f>
        <v>0</v>
      </c>
      <c r="AR28" s="21">
        <f>'[1]2010_2a_mell'!AQ28</f>
        <v>0</v>
      </c>
      <c r="AS28" s="21">
        <f>'[1]2010_2a_mell'!AR28</f>
        <v>0</v>
      </c>
      <c r="AT28" s="21">
        <f>'[1]2010_2a_mell'!AS28</f>
        <v>0</v>
      </c>
      <c r="AU28" s="21">
        <f>'[1]2010_2a_mell'!AT28</f>
        <v>0</v>
      </c>
      <c r="AV28" s="21">
        <f>'[1]2010_2a_mell'!AU28</f>
        <v>0</v>
      </c>
      <c r="AW28" s="21">
        <f>'[1]2010_2a_mell'!AV28</f>
        <v>0</v>
      </c>
      <c r="AX28" s="21">
        <f>'[1]2010_2a_mell'!AW28</f>
        <v>0</v>
      </c>
      <c r="AY28" s="21">
        <f>'[1]2010_2a_mell'!AX28</f>
        <v>0</v>
      </c>
      <c r="AZ28" s="21">
        <f>'[1]2010_2a_mell'!AY28</f>
        <v>0</v>
      </c>
      <c r="BA28" s="21">
        <f>'[1]2010_2a_mell'!AZ28</f>
        <v>0</v>
      </c>
      <c r="BB28" s="21">
        <f>'[1]2010_2a_mell'!BA28</f>
        <v>0</v>
      </c>
      <c r="BC28" s="21"/>
      <c r="BD28" s="21">
        <f>'[1]2010_2a_mell'!BB28</f>
        <v>0</v>
      </c>
      <c r="BE28" s="21">
        <f>'[1]2010_2a_mell'!BC28</f>
        <v>0</v>
      </c>
      <c r="BF28" s="22">
        <f>SUM(C28:BE28)</f>
        <v>1233</v>
      </c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</row>
    <row r="29" spans="1:89" s="2" customFormat="1" ht="12">
      <c r="A29" s="431"/>
      <c r="B29" s="20" t="s">
        <v>83</v>
      </c>
      <c r="C29" s="21">
        <f>'[1]2010_2a_mell'!C29</f>
        <v>0</v>
      </c>
      <c r="D29" s="21">
        <f>'[1]2010_2a_mell'!D29</f>
        <v>0</v>
      </c>
      <c r="E29" s="21">
        <f>'[1]2010_2a_mell'!E29</f>
        <v>0</v>
      </c>
      <c r="F29" s="21">
        <f>'[1]2010_2a_mell'!F29</f>
        <v>0</v>
      </c>
      <c r="G29" s="21">
        <f>'[1]2010_2a_mell'!G29</f>
        <v>0</v>
      </c>
      <c r="H29" s="21">
        <f>'[1]2010_2a_mell'!H29</f>
        <v>0</v>
      </c>
      <c r="I29" s="21">
        <f>'[1]2010_2a_mell'!I29</f>
        <v>0</v>
      </c>
      <c r="J29" s="21">
        <f>'[1]2010_2a_mell'!J29</f>
        <v>0</v>
      </c>
      <c r="K29" s="21">
        <f>'[1]2010_2a_mell'!K29</f>
        <v>0</v>
      </c>
      <c r="L29" s="21"/>
      <c r="M29" s="21">
        <f>'[1]2010_2a_mell'!L29</f>
        <v>0</v>
      </c>
      <c r="N29" s="21">
        <f>'[1]2010_2a_mell'!M29</f>
        <v>0</v>
      </c>
      <c r="O29" s="21">
        <f>'[1]2010_2a_mell'!N29</f>
        <v>0</v>
      </c>
      <c r="P29" s="21">
        <f>'[1]2010_2a_mell'!O29</f>
        <v>0</v>
      </c>
      <c r="Q29" s="21">
        <f>'[1]2010_2a_mell'!P29</f>
        <v>0</v>
      </c>
      <c r="R29" s="21">
        <f>'[1]2010_2a_mell'!Q29</f>
        <v>0</v>
      </c>
      <c r="S29" s="21">
        <f>'[1]2010_2a_mell'!R29</f>
        <v>0</v>
      </c>
      <c r="T29" s="21">
        <f>'[1]2010_2a_mell'!S29</f>
        <v>0</v>
      </c>
      <c r="U29" s="21">
        <f>'[1]2010_2a_mell'!T29</f>
        <v>0</v>
      </c>
      <c r="V29" s="21">
        <f>'[1]2010_2a_mell'!U29</f>
        <v>0</v>
      </c>
      <c r="W29" s="21">
        <f>'[1]2010_2a_mell'!V29</f>
        <v>0</v>
      </c>
      <c r="X29" s="21">
        <f>'[1]2010_2a_mell'!W29</f>
        <v>0</v>
      </c>
      <c r="Y29" s="21">
        <f>'[1]2010_2a_mell'!X29</f>
        <v>0</v>
      </c>
      <c r="Z29" s="21">
        <f>'[1]2010_2a_mell'!Y29</f>
        <v>0</v>
      </c>
      <c r="AA29" s="21">
        <f>'[1]2010_2a_mell'!Z29</f>
        <v>0</v>
      </c>
      <c r="AB29" s="21">
        <f>'[1]2010_2a_mell'!AA29</f>
        <v>0</v>
      </c>
      <c r="AC29" s="21">
        <f>'[1]2010_2a_mell'!AB29</f>
        <v>0</v>
      </c>
      <c r="AD29" s="21">
        <f>'[1]2010_2a_mell'!AC29</f>
        <v>0</v>
      </c>
      <c r="AE29" s="21">
        <f>'[1]2010_2a_mell'!AD29</f>
        <v>0</v>
      </c>
      <c r="AF29" s="21">
        <f>'[1]2010_2a_mell'!AE29</f>
        <v>0</v>
      </c>
      <c r="AG29" s="21">
        <f>'[1]2010_2a_mell'!AF29</f>
        <v>0</v>
      </c>
      <c r="AH29" s="21">
        <f>'[1]2010_2a_mell'!AG29</f>
        <v>0</v>
      </c>
      <c r="AI29" s="21">
        <f>'[1]2010_2a_mell'!AH29</f>
        <v>0</v>
      </c>
      <c r="AJ29" s="21">
        <f>'[1]2010_2a_mell'!AI29</f>
        <v>0</v>
      </c>
      <c r="AK29" s="21">
        <f>'[1]2010_2a_mell'!AJ29</f>
        <v>0</v>
      </c>
      <c r="AL29" s="21">
        <f>'[1]2010_2a_mell'!AK29</f>
        <v>0</v>
      </c>
      <c r="AM29" s="21">
        <f>'[1]2010_2a_mell'!AL29</f>
        <v>0</v>
      </c>
      <c r="AN29" s="21">
        <f>'[1]2010_2a_mell'!AM29</f>
        <v>0</v>
      </c>
      <c r="AO29" s="21">
        <f>'[1]2010_2a_mell'!AN29</f>
        <v>0</v>
      </c>
      <c r="AP29" s="21">
        <f>'[1]2010_2a_mell'!AO29</f>
        <v>0</v>
      </c>
      <c r="AQ29" s="21">
        <f>'[1]2010_2a_mell'!AP29</f>
        <v>0</v>
      </c>
      <c r="AR29" s="21">
        <f>'[1]2010_2a_mell'!AQ29</f>
        <v>0</v>
      </c>
      <c r="AS29" s="21">
        <f>'[1]2010_2a_mell'!AR29</f>
        <v>0</v>
      </c>
      <c r="AT29" s="21">
        <f>'[1]2010_2a_mell'!AS29</f>
        <v>0</v>
      </c>
      <c r="AU29" s="21">
        <f>'[1]2010_2a_mell'!AT29</f>
        <v>0</v>
      </c>
      <c r="AV29" s="21">
        <f>'[1]2010_2a_mell'!AU29</f>
        <v>0</v>
      </c>
      <c r="AW29" s="21">
        <f>'[1]2010_2a_mell'!AV29</f>
        <v>0</v>
      </c>
      <c r="AX29" s="21">
        <f>'[1]2010_2a_mell'!AW29</f>
        <v>0</v>
      </c>
      <c r="AY29" s="21">
        <f>'[1]2010_2a_mell'!AX29</f>
        <v>0</v>
      </c>
      <c r="AZ29" s="21">
        <f>'[1]2010_2a_mell'!AY29</f>
        <v>0</v>
      </c>
      <c r="BA29" s="21">
        <f>'[1]2010_2a_mell'!AZ29</f>
        <v>0</v>
      </c>
      <c r="BB29" s="21">
        <f>'[1]2010_2a_mell'!BA29</f>
        <v>0</v>
      </c>
      <c r="BC29" s="21"/>
      <c r="BD29" s="21">
        <f>'[1]2010_2a_mell'!BB29</f>
        <v>0</v>
      </c>
      <c r="BE29" s="21">
        <f>'[1]2010_2a_mell'!BC29</f>
        <v>0</v>
      </c>
      <c r="BF29" s="22">
        <f>SUM(C29:BE29)</f>
        <v>0</v>
      </c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</row>
    <row r="30" spans="1:89" s="2" customFormat="1" ht="12">
      <c r="A30" s="431"/>
      <c r="B30" s="20" t="s">
        <v>84</v>
      </c>
      <c r="C30" s="21">
        <f>'[1]2010_2a_mell'!C30</f>
        <v>0</v>
      </c>
      <c r="D30" s="21">
        <f>'[1]2010_2a_mell'!D30</f>
        <v>0</v>
      </c>
      <c r="E30" s="21">
        <f>'[1]2010_2a_mell'!E30</f>
        <v>0</v>
      </c>
      <c r="F30" s="21">
        <f>'[1]2010_2a_mell'!F30</f>
        <v>0</v>
      </c>
      <c r="G30" s="21">
        <f>'[1]2010_2a_mell'!G30</f>
        <v>0</v>
      </c>
      <c r="H30" s="21">
        <f>'[1]2010_2a_mell'!H30</f>
        <v>0</v>
      </c>
      <c r="I30" s="21">
        <f>'[1]2010_2a_mell'!I30</f>
        <v>0</v>
      </c>
      <c r="J30" s="21">
        <f>'[1]2010_2a_mell'!J30</f>
        <v>0</v>
      </c>
      <c r="K30" s="21">
        <f>'[1]2010_2a_mell'!K30</f>
        <v>0</v>
      </c>
      <c r="L30" s="21"/>
      <c r="M30" s="21">
        <f>'[1]2010_2a_mell'!L30</f>
        <v>0</v>
      </c>
      <c r="N30" s="21">
        <f>'[1]2010_2a_mell'!M30</f>
        <v>0</v>
      </c>
      <c r="O30" s="21">
        <f>'[1]2010_2a_mell'!N30</f>
        <v>0</v>
      </c>
      <c r="P30" s="21">
        <f>'[1]2010_2a_mell'!O30</f>
        <v>0</v>
      </c>
      <c r="Q30" s="21">
        <f>'[1]2010_2a_mell'!P30</f>
        <v>0</v>
      </c>
      <c r="R30" s="21">
        <f>'[1]2010_2a_mell'!Q30</f>
        <v>0</v>
      </c>
      <c r="S30" s="21">
        <f>'[1]2010_2a_mell'!R30</f>
        <v>0</v>
      </c>
      <c r="T30" s="21">
        <f>'[1]2010_2a_mell'!S30</f>
        <v>0</v>
      </c>
      <c r="U30" s="21">
        <f>'[1]2010_2a_mell'!T30</f>
        <v>0</v>
      </c>
      <c r="V30" s="21">
        <f>'[1]2010_2a_mell'!U30</f>
        <v>0</v>
      </c>
      <c r="W30" s="21">
        <f>'[1]2010_2a_mell'!V30</f>
        <v>0</v>
      </c>
      <c r="X30" s="21">
        <f>'[1]2010_2a_mell'!W30</f>
        <v>0</v>
      </c>
      <c r="Y30" s="21">
        <f>'[1]2010_2a_mell'!X30</f>
        <v>0</v>
      </c>
      <c r="Z30" s="21">
        <f>'[1]2010_2a_mell'!Y30</f>
        <v>0</v>
      </c>
      <c r="AA30" s="21">
        <f>'[1]2010_2a_mell'!Z30</f>
        <v>0</v>
      </c>
      <c r="AB30" s="21">
        <f>'[1]2010_2a_mell'!AA30</f>
        <v>0</v>
      </c>
      <c r="AC30" s="21">
        <f>'[1]2010_2a_mell'!AB30</f>
        <v>0</v>
      </c>
      <c r="AD30" s="21">
        <f>'[1]2010_2a_mell'!AC30</f>
        <v>0</v>
      </c>
      <c r="AE30" s="21">
        <f>'[1]2010_2a_mell'!AD30</f>
        <v>0</v>
      </c>
      <c r="AF30" s="21">
        <f>'[1]2010_2a_mell'!AE30</f>
        <v>0</v>
      </c>
      <c r="AG30" s="21">
        <f>'[1]2010_2a_mell'!AF30</f>
        <v>0</v>
      </c>
      <c r="AH30" s="21">
        <f>'[1]2010_2a_mell'!AG30</f>
        <v>0</v>
      </c>
      <c r="AI30" s="21">
        <f>'[1]2010_2a_mell'!AH30</f>
        <v>0</v>
      </c>
      <c r="AJ30" s="21">
        <f>'[1]2010_2a_mell'!AI30</f>
        <v>0</v>
      </c>
      <c r="AK30" s="21">
        <f>'[1]2010_2a_mell'!AJ30</f>
        <v>0</v>
      </c>
      <c r="AL30" s="21">
        <f>'[1]2010_2a_mell'!AK30</f>
        <v>0</v>
      </c>
      <c r="AM30" s="21">
        <f>'[1]2010_2a_mell'!AL30</f>
        <v>0</v>
      </c>
      <c r="AN30" s="21">
        <f>'[1]2010_2a_mell'!AM30</f>
        <v>0</v>
      </c>
      <c r="AO30" s="21">
        <f>'[1]2010_2a_mell'!AN30</f>
        <v>0</v>
      </c>
      <c r="AP30" s="21">
        <f>'[1]2010_2a_mell'!AO30</f>
        <v>0</v>
      </c>
      <c r="AQ30" s="21">
        <f>'[1]2010_2a_mell'!AP30</f>
        <v>0</v>
      </c>
      <c r="AR30" s="21">
        <f>'[1]2010_2a_mell'!AQ30</f>
        <v>0</v>
      </c>
      <c r="AS30" s="21">
        <f>'[1]2010_2a_mell'!AR30</f>
        <v>0</v>
      </c>
      <c r="AT30" s="21">
        <f>'[1]2010_2a_mell'!AS30</f>
        <v>0</v>
      </c>
      <c r="AU30" s="21">
        <f>'[1]2010_2a_mell'!AT30</f>
        <v>0</v>
      </c>
      <c r="AV30" s="21">
        <f>'[1]2010_2a_mell'!AU30</f>
        <v>0</v>
      </c>
      <c r="AW30" s="21">
        <f>'[1]2010_2a_mell'!AV30</f>
        <v>0</v>
      </c>
      <c r="AX30" s="21">
        <f>'[1]2010_2a_mell'!AW30</f>
        <v>0</v>
      </c>
      <c r="AY30" s="21">
        <f>'[1]2010_2a_mell'!AX30</f>
        <v>0</v>
      </c>
      <c r="AZ30" s="21">
        <f>'[1]2010_2a_mell'!AY30</f>
        <v>0</v>
      </c>
      <c r="BA30" s="21">
        <f>'[1]2010_2a_mell'!AZ30</f>
        <v>0</v>
      </c>
      <c r="BB30" s="21">
        <f>'[1]2010_2a_mell'!BA30</f>
        <v>0</v>
      </c>
      <c r="BC30" s="21"/>
      <c r="BD30" s="21">
        <f>'[1]2010_2a_mell'!BB30</f>
        <v>0</v>
      </c>
      <c r="BE30" s="21">
        <f>'[1]2010_2a_mell'!BC30</f>
        <v>0</v>
      </c>
      <c r="BF30" s="22">
        <f>SUM(C30:BE30)</f>
        <v>0</v>
      </c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</row>
    <row r="31" spans="1:89" s="8" customFormat="1" ht="12">
      <c r="A31" s="431"/>
      <c r="B31" s="31" t="s">
        <v>85</v>
      </c>
      <c r="C31" s="21">
        <f>'[1]2010_2a_mell'!C31</f>
        <v>0</v>
      </c>
      <c r="D31" s="21">
        <f>'[1]2010_2a_mell'!D31</f>
        <v>0</v>
      </c>
      <c r="E31" s="21">
        <f>'[1]2010_2a_mell'!E31</f>
        <v>0</v>
      </c>
      <c r="F31" s="21">
        <f>'[1]2010_2a_mell'!F31</f>
        <v>0</v>
      </c>
      <c r="G31" s="21">
        <f>'[1]2010_2a_mell'!G31</f>
        <v>0</v>
      </c>
      <c r="H31" s="21">
        <f>'[1]2010_2a_mell'!H31</f>
        <v>0</v>
      </c>
      <c r="I31" s="21">
        <f>'[1]2010_2a_mell'!I31</f>
        <v>0</v>
      </c>
      <c r="J31" s="21">
        <f>'[1]2010_2a_mell'!J31</f>
        <v>0</v>
      </c>
      <c r="K31" s="21">
        <f>'[1]2010_2a_mell'!K31</f>
        <v>0</v>
      </c>
      <c r="L31" s="21"/>
      <c r="M31" s="21">
        <f>'[1]2010_2a_mell'!L31</f>
        <v>0</v>
      </c>
      <c r="N31" s="21">
        <f>'[1]2010_2a_mell'!M31</f>
        <v>0</v>
      </c>
      <c r="O31" s="21">
        <f>'[1]2010_2a_mell'!N31</f>
        <v>0</v>
      </c>
      <c r="P31" s="21">
        <f>'[1]2010_2a_mell'!O31</f>
        <v>0</v>
      </c>
      <c r="Q31" s="21">
        <f>'[1]2010_2a_mell'!P31</f>
        <v>0</v>
      </c>
      <c r="R31" s="21">
        <f>'[1]2010_2a_mell'!Q31</f>
        <v>0</v>
      </c>
      <c r="S31" s="21">
        <f>'[1]2010_2a_mell'!R31</f>
        <v>0</v>
      </c>
      <c r="T31" s="21">
        <f>'[1]2010_2a_mell'!S31</f>
        <v>0</v>
      </c>
      <c r="U31" s="21">
        <f>'[1]2010_2a_mell'!T31</f>
        <v>0</v>
      </c>
      <c r="V31" s="21">
        <f>'[1]2010_2a_mell'!U31</f>
        <v>0</v>
      </c>
      <c r="W31" s="21">
        <f>'[1]2010_2a_mell'!V31</f>
        <v>0</v>
      </c>
      <c r="X31" s="21">
        <f>'[1]2010_2a_mell'!W31</f>
        <v>0</v>
      </c>
      <c r="Y31" s="21">
        <f>'[1]2010_2a_mell'!X31</f>
        <v>0</v>
      </c>
      <c r="Z31" s="21">
        <f>'[1]2010_2a_mell'!Y31</f>
        <v>0</v>
      </c>
      <c r="AA31" s="21">
        <f>'[1]2010_2a_mell'!Z31</f>
        <v>0</v>
      </c>
      <c r="AB31" s="21">
        <f>'[1]2010_2a_mell'!AA31</f>
        <v>0</v>
      </c>
      <c r="AC31" s="21">
        <f>'[1]2010_2a_mell'!AB31</f>
        <v>0</v>
      </c>
      <c r="AD31" s="21">
        <f>'[1]2010_2a_mell'!AC31</f>
        <v>0</v>
      </c>
      <c r="AE31" s="21">
        <f>'[1]2010_2a_mell'!AD31</f>
        <v>0</v>
      </c>
      <c r="AF31" s="21">
        <f>'[1]2010_2a_mell'!AE31</f>
        <v>0</v>
      </c>
      <c r="AG31" s="21">
        <f>'[1]2010_2a_mell'!AF31</f>
        <v>0</v>
      </c>
      <c r="AH31" s="21">
        <f>'[1]2010_2a_mell'!AG31</f>
        <v>0</v>
      </c>
      <c r="AI31" s="21">
        <f>'[1]2010_2a_mell'!AH31</f>
        <v>0</v>
      </c>
      <c r="AJ31" s="21">
        <f>'[1]2010_2a_mell'!AI31</f>
        <v>0</v>
      </c>
      <c r="AK31" s="21">
        <f>'[1]2010_2a_mell'!AJ31</f>
        <v>0</v>
      </c>
      <c r="AL31" s="21">
        <f>'[1]2010_2a_mell'!AK31</f>
        <v>0</v>
      </c>
      <c r="AM31" s="21">
        <f>'[1]2010_2a_mell'!AL31</f>
        <v>0</v>
      </c>
      <c r="AN31" s="21">
        <f>'[1]2010_2a_mell'!AM31</f>
        <v>0</v>
      </c>
      <c r="AO31" s="21">
        <f>'[1]2010_2a_mell'!AN31</f>
        <v>0</v>
      </c>
      <c r="AP31" s="21">
        <f>'[1]2010_2a_mell'!AO31</f>
        <v>0</v>
      </c>
      <c r="AQ31" s="21">
        <f>'[1]2010_2a_mell'!AP31</f>
        <v>0</v>
      </c>
      <c r="AR31" s="21">
        <f>'[1]2010_2a_mell'!AQ31</f>
        <v>0</v>
      </c>
      <c r="AS31" s="21">
        <f>'[1]2010_2a_mell'!AR31</f>
        <v>0</v>
      </c>
      <c r="AT31" s="21">
        <f>'[1]2010_2a_mell'!AS31</f>
        <v>0</v>
      </c>
      <c r="AU31" s="21">
        <f>'[1]2010_2a_mell'!AT31</f>
        <v>0</v>
      </c>
      <c r="AV31" s="21">
        <f>'[1]2010_2a_mell'!AU31</f>
        <v>0</v>
      </c>
      <c r="AW31" s="21">
        <f>'[1]2010_2a_mell'!AV31</f>
        <v>0</v>
      </c>
      <c r="AX31" s="21">
        <f>'[1]2010_2a_mell'!AW31</f>
        <v>0</v>
      </c>
      <c r="AY31" s="21">
        <f>'[1]2010_2a_mell'!AX31</f>
        <v>0</v>
      </c>
      <c r="AZ31" s="21">
        <f>'[1]2010_2a_mell'!AY31</f>
        <v>0</v>
      </c>
      <c r="BA31" s="21">
        <f>'[1]2010_2a_mell'!AZ31</f>
        <v>0</v>
      </c>
      <c r="BB31" s="21">
        <f>'[1]2010_2a_mell'!BA31</f>
        <v>0</v>
      </c>
      <c r="BC31" s="21"/>
      <c r="BD31" s="21">
        <f>'[1]2010_2a_mell'!BB31</f>
        <v>0</v>
      </c>
      <c r="BE31" s="21">
        <f>'[1]2010_2a_mell'!BC31</f>
        <v>0</v>
      </c>
      <c r="BF31" s="22">
        <f>SUM(C31:BE31)</f>
        <v>0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</row>
    <row r="32" spans="1:89" s="2" customFormat="1" ht="12">
      <c r="A32" s="431"/>
      <c r="B32" s="20" t="s">
        <v>86</v>
      </c>
      <c r="C32" s="21">
        <f>'[1]2010_2a_mell'!C32</f>
        <v>0</v>
      </c>
      <c r="D32" s="21">
        <f>'[1]2010_2a_mell'!D32</f>
        <v>0</v>
      </c>
      <c r="E32" s="21">
        <f>'[1]2010_2a_mell'!E32</f>
        <v>0</v>
      </c>
      <c r="F32" s="21">
        <f>'[1]2010_2a_mell'!F32</f>
        <v>0</v>
      </c>
      <c r="G32" s="21">
        <f>'[1]2010_2a_mell'!G32</f>
        <v>0</v>
      </c>
      <c r="H32" s="21">
        <f>'[1]2010_2a_mell'!H32</f>
        <v>0</v>
      </c>
      <c r="I32" s="21">
        <f>'[1]2010_2a_mell'!I32</f>
        <v>0</v>
      </c>
      <c r="J32" s="21">
        <f>'[1]2010_2a_mell'!J32</f>
        <v>0</v>
      </c>
      <c r="K32" s="21">
        <f>'[1]2010_2a_mell'!K32</f>
        <v>0</v>
      </c>
      <c r="L32" s="21"/>
      <c r="M32" s="21">
        <f>'[1]2010_2a_mell'!L32</f>
        <v>0</v>
      </c>
      <c r="N32" s="21">
        <v>89653</v>
      </c>
      <c r="O32" s="21">
        <f>'[1]2010_2a_mell'!N32</f>
        <v>0</v>
      </c>
      <c r="P32" s="21">
        <f>'[1]2010_2a_mell'!O32</f>
        <v>0</v>
      </c>
      <c r="Q32" s="21">
        <f>'[1]2010_2a_mell'!P32</f>
        <v>0</v>
      </c>
      <c r="R32" s="21">
        <f>'[1]2010_2a_mell'!Q32</f>
        <v>0</v>
      </c>
      <c r="S32" s="21">
        <f>'[1]2010_2a_mell'!R32</f>
        <v>0</v>
      </c>
      <c r="T32" s="21">
        <f>'[1]2010_2a_mell'!S32</f>
        <v>0</v>
      </c>
      <c r="U32" s="21">
        <f>'[1]2010_2a_mell'!T32</f>
        <v>0</v>
      </c>
      <c r="V32" s="21">
        <f>'[1]2010_2a_mell'!U32</f>
        <v>0</v>
      </c>
      <c r="W32" s="21">
        <f>'[1]2010_2a_mell'!V32</f>
        <v>0</v>
      </c>
      <c r="X32" s="21">
        <f>'[1]2010_2a_mell'!W32</f>
        <v>0</v>
      </c>
      <c r="Y32" s="21">
        <f>'[1]2010_2a_mell'!X32</f>
        <v>0</v>
      </c>
      <c r="Z32" s="21">
        <f>'[1]2010_2a_mell'!Y32</f>
        <v>0</v>
      </c>
      <c r="AA32" s="21">
        <f>'[1]2010_2a_mell'!Z32</f>
        <v>0</v>
      </c>
      <c r="AB32" s="21">
        <f>'[1]2010_2a_mell'!AA32</f>
        <v>0</v>
      </c>
      <c r="AC32" s="21">
        <f>'[1]2010_2a_mell'!AB32</f>
        <v>0</v>
      </c>
      <c r="AD32" s="21">
        <f>'[1]2010_2a_mell'!AC32</f>
        <v>0</v>
      </c>
      <c r="AE32" s="21">
        <f>'[1]2010_2a_mell'!AD32</f>
        <v>0</v>
      </c>
      <c r="AF32" s="21">
        <f>'[1]2010_2a_mell'!AE32</f>
        <v>0</v>
      </c>
      <c r="AG32" s="21">
        <f>'[1]2010_2a_mell'!AF32</f>
        <v>0</v>
      </c>
      <c r="AH32" s="21">
        <f>'[1]2010_2a_mell'!AG32</f>
        <v>0</v>
      </c>
      <c r="AI32" s="21">
        <f>'[1]2010_2a_mell'!AH32</f>
        <v>0</v>
      </c>
      <c r="AJ32" s="21">
        <f>'[1]2010_2a_mell'!AI32</f>
        <v>0</v>
      </c>
      <c r="AK32" s="21">
        <f>'[1]2010_2a_mell'!AJ32</f>
        <v>0</v>
      </c>
      <c r="AL32" s="21">
        <f>'[1]2010_2a_mell'!AK32</f>
        <v>0</v>
      </c>
      <c r="AM32" s="21">
        <f>'[1]2010_2a_mell'!AL32</f>
        <v>0</v>
      </c>
      <c r="AN32" s="21">
        <f>'[1]2010_2a_mell'!AM32</f>
        <v>0</v>
      </c>
      <c r="AO32" s="21">
        <f>'[1]2010_2a_mell'!AN32</f>
        <v>0</v>
      </c>
      <c r="AP32" s="21">
        <f>'[1]2010_2a_mell'!AO32</f>
        <v>0</v>
      </c>
      <c r="AQ32" s="21">
        <f>'[1]2010_2a_mell'!AP32</f>
        <v>0</v>
      </c>
      <c r="AR32" s="21">
        <f>'[1]2010_2a_mell'!AQ32</f>
        <v>0</v>
      </c>
      <c r="AS32" s="21">
        <f>'[1]2010_2a_mell'!AR32</f>
        <v>0</v>
      </c>
      <c r="AT32" s="21">
        <f>'[1]2010_2a_mell'!AS32</f>
        <v>0</v>
      </c>
      <c r="AU32" s="21">
        <f>'[1]2010_2a_mell'!AT32</f>
        <v>0</v>
      </c>
      <c r="AV32" s="21">
        <f>'[1]2010_2a_mell'!AU32</f>
        <v>0</v>
      </c>
      <c r="AW32" s="21">
        <f>'[1]2010_2a_mell'!AV32</f>
        <v>0</v>
      </c>
      <c r="AX32" s="21">
        <f>'[1]2010_2a_mell'!AW32</f>
        <v>0</v>
      </c>
      <c r="AY32" s="21">
        <f>'[1]2010_2a_mell'!AX32</f>
        <v>0</v>
      </c>
      <c r="AZ32" s="21">
        <f>'[1]2010_2a_mell'!AY32</f>
        <v>0</v>
      </c>
      <c r="BA32" s="21">
        <f>'[1]2010_2a_mell'!AZ32</f>
        <v>0</v>
      </c>
      <c r="BB32" s="21">
        <f>'[1]2010_2a_mell'!BA32</f>
        <v>0</v>
      </c>
      <c r="BC32" s="21"/>
      <c r="BD32" s="21">
        <f>'[1]2010_2a_mell'!BB32</f>
        <v>0</v>
      </c>
      <c r="BE32" s="21">
        <f>'[1]2010_2a_mell'!BC32</f>
        <v>0</v>
      </c>
      <c r="BF32" s="22">
        <f>SUM(C32:BE32)</f>
        <v>89653</v>
      </c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</row>
    <row r="33" spans="1:89" s="30" customFormat="1" ht="12">
      <c r="A33" s="431"/>
      <c r="B33" s="26" t="s">
        <v>87</v>
      </c>
      <c r="C33" s="27">
        <f>(SUM(C28:C32))-C31</f>
        <v>0</v>
      </c>
      <c r="D33" s="27">
        <f aca="true" t="shared" si="5" ref="D33:BE33">(SUM(D28:D32))-D31</f>
        <v>0</v>
      </c>
      <c r="E33" s="27">
        <f t="shared" si="5"/>
        <v>0</v>
      </c>
      <c r="F33" s="27">
        <f t="shared" si="5"/>
        <v>0</v>
      </c>
      <c r="G33" s="27">
        <f t="shared" si="5"/>
        <v>0</v>
      </c>
      <c r="H33" s="27">
        <f t="shared" si="5"/>
        <v>0</v>
      </c>
      <c r="I33" s="27">
        <f t="shared" si="5"/>
        <v>0</v>
      </c>
      <c r="J33" s="27">
        <f t="shared" si="5"/>
        <v>0</v>
      </c>
      <c r="K33" s="27">
        <f t="shared" si="5"/>
        <v>0</v>
      </c>
      <c r="L33" s="27">
        <f t="shared" si="5"/>
        <v>0</v>
      </c>
      <c r="M33" s="27">
        <f t="shared" si="5"/>
        <v>0</v>
      </c>
      <c r="N33" s="27">
        <f t="shared" si="5"/>
        <v>90886</v>
      </c>
      <c r="O33" s="27">
        <f t="shared" si="5"/>
        <v>0</v>
      </c>
      <c r="P33" s="27">
        <f t="shared" si="5"/>
        <v>0</v>
      </c>
      <c r="Q33" s="27">
        <f t="shared" si="5"/>
        <v>0</v>
      </c>
      <c r="R33" s="27">
        <f t="shared" si="5"/>
        <v>0</v>
      </c>
      <c r="S33" s="27">
        <f t="shared" si="5"/>
        <v>0</v>
      </c>
      <c r="T33" s="27">
        <f t="shared" si="5"/>
        <v>0</v>
      </c>
      <c r="U33" s="27">
        <f t="shared" si="5"/>
        <v>0</v>
      </c>
      <c r="V33" s="27">
        <f t="shared" si="5"/>
        <v>0</v>
      </c>
      <c r="W33" s="27">
        <f t="shared" si="5"/>
        <v>0</v>
      </c>
      <c r="X33" s="27">
        <f t="shared" si="5"/>
        <v>0</v>
      </c>
      <c r="Y33" s="27">
        <f t="shared" si="5"/>
        <v>0</v>
      </c>
      <c r="Z33" s="27">
        <f t="shared" si="5"/>
        <v>0</v>
      </c>
      <c r="AA33" s="27">
        <f t="shared" si="5"/>
        <v>0</v>
      </c>
      <c r="AB33" s="27">
        <f t="shared" si="5"/>
        <v>0</v>
      </c>
      <c r="AC33" s="27">
        <f t="shared" si="5"/>
        <v>0</v>
      </c>
      <c r="AD33" s="27">
        <f t="shared" si="5"/>
        <v>0</v>
      </c>
      <c r="AE33" s="27">
        <f t="shared" si="5"/>
        <v>0</v>
      </c>
      <c r="AF33" s="27">
        <f t="shared" si="5"/>
        <v>0</v>
      </c>
      <c r="AG33" s="27">
        <f t="shared" si="5"/>
        <v>0</v>
      </c>
      <c r="AH33" s="27">
        <f t="shared" si="5"/>
        <v>0</v>
      </c>
      <c r="AI33" s="27">
        <f t="shared" si="5"/>
        <v>0</v>
      </c>
      <c r="AJ33" s="27">
        <f t="shared" si="5"/>
        <v>0</v>
      </c>
      <c r="AK33" s="27">
        <f t="shared" si="5"/>
        <v>0</v>
      </c>
      <c r="AL33" s="27">
        <f t="shared" si="5"/>
        <v>0</v>
      </c>
      <c r="AM33" s="27">
        <f t="shared" si="5"/>
        <v>0</v>
      </c>
      <c r="AN33" s="27">
        <f t="shared" si="5"/>
        <v>0</v>
      </c>
      <c r="AO33" s="27">
        <f t="shared" si="5"/>
        <v>0</v>
      </c>
      <c r="AP33" s="27">
        <f t="shared" si="5"/>
        <v>0</v>
      </c>
      <c r="AQ33" s="27">
        <f t="shared" si="5"/>
        <v>0</v>
      </c>
      <c r="AR33" s="27">
        <f t="shared" si="5"/>
        <v>0</v>
      </c>
      <c r="AS33" s="27">
        <f t="shared" si="5"/>
        <v>0</v>
      </c>
      <c r="AT33" s="27">
        <f t="shared" si="5"/>
        <v>0</v>
      </c>
      <c r="AU33" s="27">
        <f t="shared" si="5"/>
        <v>0</v>
      </c>
      <c r="AV33" s="27">
        <f t="shared" si="5"/>
        <v>0</v>
      </c>
      <c r="AW33" s="27">
        <f t="shared" si="5"/>
        <v>0</v>
      </c>
      <c r="AX33" s="27">
        <f t="shared" si="5"/>
        <v>0</v>
      </c>
      <c r="AY33" s="27">
        <f t="shared" si="5"/>
        <v>0</v>
      </c>
      <c r="AZ33" s="27">
        <f t="shared" si="5"/>
        <v>0</v>
      </c>
      <c r="BA33" s="27">
        <f t="shared" si="5"/>
        <v>0</v>
      </c>
      <c r="BB33" s="27">
        <f t="shared" si="5"/>
        <v>0</v>
      </c>
      <c r="BC33" s="27"/>
      <c r="BD33" s="27">
        <f t="shared" si="5"/>
        <v>0</v>
      </c>
      <c r="BE33" s="27">
        <f t="shared" si="5"/>
        <v>0</v>
      </c>
      <c r="BF33" s="27">
        <f>(SUM(BF28:BF32))-BF31</f>
        <v>90886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</row>
    <row r="34" spans="1:89" s="2" customFormat="1" ht="12">
      <c r="A34" s="33" t="s">
        <v>88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</row>
    <row r="35" spans="1:89" s="2" customFormat="1" ht="12">
      <c r="A35" s="431"/>
      <c r="B35" s="20" t="s">
        <v>90</v>
      </c>
      <c r="C35" s="21">
        <f>'[1]2010_2a_mell'!C35</f>
        <v>0</v>
      </c>
      <c r="D35" s="21">
        <f>'[1]2010_2a_mell'!D35</f>
        <v>0</v>
      </c>
      <c r="E35" s="21">
        <f>'[1]2010_2a_mell'!E35</f>
        <v>0</v>
      </c>
      <c r="F35" s="21">
        <f>'[1]2010_2a_mell'!F35</f>
        <v>0</v>
      </c>
      <c r="G35" s="21">
        <f>'[1]2010_2a_mell'!G35</f>
        <v>0</v>
      </c>
      <c r="H35" s="21">
        <f>'[1]2010_2a_mell'!H35</f>
        <v>0</v>
      </c>
      <c r="I35" s="21">
        <f>'[1]2010_2a_mell'!I35</f>
        <v>0</v>
      </c>
      <c r="J35" s="21">
        <f>'[1]2010_2a_mell'!J35</f>
        <v>0</v>
      </c>
      <c r="K35" s="21">
        <v>551</v>
      </c>
      <c r="L35" s="21">
        <v>568</v>
      </c>
      <c r="M35" s="21">
        <v>245</v>
      </c>
      <c r="N35" s="21">
        <v>5727</v>
      </c>
      <c r="O35" s="21">
        <f>'[1]2010_2a_mell'!N35</f>
        <v>0</v>
      </c>
      <c r="P35" s="21">
        <f>'[1]2010_2a_mell'!O35</f>
        <v>0</v>
      </c>
      <c r="Q35" s="21">
        <f>'[1]2010_2a_mell'!P35</f>
        <v>0</v>
      </c>
      <c r="R35" s="21">
        <f>'[1]2010_2a_mell'!Q35</f>
        <v>0</v>
      </c>
      <c r="S35" s="21">
        <f>'[1]2010_2a_mell'!R35</f>
        <v>0</v>
      </c>
      <c r="T35" s="21">
        <f>'[1]2010_2a_mell'!S35</f>
        <v>0</v>
      </c>
      <c r="U35" s="21">
        <f>'[1]2010_2a_mell'!T35</f>
        <v>0</v>
      </c>
      <c r="V35" s="21">
        <f>'[1]2010_2a_mell'!U35</f>
        <v>0</v>
      </c>
      <c r="W35" s="21">
        <f>'[1]2010_2a_mell'!V35</f>
        <v>0</v>
      </c>
      <c r="X35" s="21">
        <f>'[1]2010_2a_mell'!W35</f>
        <v>0</v>
      </c>
      <c r="Y35" s="21">
        <f>'[1]2010_2a_mell'!X35</f>
        <v>0</v>
      </c>
      <c r="Z35" s="21">
        <f>'[1]2010_2a_mell'!Y35</f>
        <v>0</v>
      </c>
      <c r="AA35" s="21">
        <v>2861</v>
      </c>
      <c r="AB35" s="21">
        <f>'[1]2010_2a_mell'!AA35</f>
        <v>0</v>
      </c>
      <c r="AC35" s="21">
        <f>'[1]2010_2a_mell'!AB35</f>
        <v>0</v>
      </c>
      <c r="AD35" s="21">
        <f>'[1]2010_2a_mell'!AC35</f>
        <v>0</v>
      </c>
      <c r="AE35" s="21"/>
      <c r="AF35" s="21">
        <f>'[1]2010_2a_mell'!AE35</f>
        <v>0</v>
      </c>
      <c r="AG35" s="21"/>
      <c r="AH35" s="21">
        <v>771</v>
      </c>
      <c r="AI35" s="21">
        <f>'[1]2010_2a_mell'!AH35</f>
        <v>0</v>
      </c>
      <c r="AJ35" s="21">
        <f>'[1]2010_2a_mell'!AI35</f>
        <v>0</v>
      </c>
      <c r="AK35" s="21">
        <f>'[1]2010_2a_mell'!AJ35</f>
        <v>0</v>
      </c>
      <c r="AL35" s="21">
        <f>'[1]2010_2a_mell'!AK35</f>
        <v>0</v>
      </c>
      <c r="AM35" s="21">
        <f>'[1]2010_2a_mell'!AL35</f>
        <v>0</v>
      </c>
      <c r="AN35" s="21">
        <f>'[1]2010_2a_mell'!AM35</f>
        <v>0</v>
      </c>
      <c r="AO35" s="21">
        <f>'[1]2010_2a_mell'!AN35</f>
        <v>0</v>
      </c>
      <c r="AP35" s="21">
        <f>'[1]2010_2a_mell'!AO35</f>
        <v>0</v>
      </c>
      <c r="AQ35" s="21">
        <f>'[1]2010_2a_mell'!AP35</f>
        <v>0</v>
      </c>
      <c r="AR35" s="21">
        <f>'[1]2010_2a_mell'!AQ35</f>
        <v>0</v>
      </c>
      <c r="AS35" s="21">
        <f>'[1]2010_2a_mell'!AR35</f>
        <v>0</v>
      </c>
      <c r="AT35" s="21">
        <f>'[1]2010_2a_mell'!AS35</f>
        <v>0</v>
      </c>
      <c r="AU35" s="21">
        <f>'[1]2010_2a_mell'!AT35</f>
        <v>0</v>
      </c>
      <c r="AV35" s="21">
        <f>'[1]2010_2a_mell'!AU35</f>
        <v>0</v>
      </c>
      <c r="AW35" s="21">
        <f>'[1]2010_2a_mell'!AV35</f>
        <v>0</v>
      </c>
      <c r="AX35" s="21">
        <f>'[1]2010_2a_mell'!AW35</f>
        <v>0</v>
      </c>
      <c r="AY35" s="21">
        <f>'[1]2010_2a_mell'!AX35</f>
        <v>0</v>
      </c>
      <c r="AZ35" s="21">
        <f>'[1]2010_2a_mell'!AY35</f>
        <v>0</v>
      </c>
      <c r="BA35" s="21">
        <f>'[1]2010_2a_mell'!AZ35</f>
        <v>0</v>
      </c>
      <c r="BB35" s="21">
        <f>'[1]2010_2a_mell'!BA35</f>
        <v>0</v>
      </c>
      <c r="BC35" s="21">
        <v>350</v>
      </c>
      <c r="BD35" s="21"/>
      <c r="BE35" s="21">
        <f>'[1]2010_2a_mell'!BC35</f>
        <v>0</v>
      </c>
      <c r="BF35" s="22">
        <f>SUM(C35:BE35)</f>
        <v>11073</v>
      </c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</row>
    <row r="36" spans="1:89" s="25" customFormat="1" ht="12">
      <c r="A36" s="431"/>
      <c r="B36" s="23" t="s">
        <v>91</v>
      </c>
      <c r="C36" s="21">
        <f>'[1]2010_2a_mell'!C36</f>
        <v>0</v>
      </c>
      <c r="D36" s="21">
        <f>'[1]2010_2a_mell'!D36</f>
        <v>0</v>
      </c>
      <c r="E36" s="21">
        <f>'[1]2010_2a_mell'!E36</f>
        <v>0</v>
      </c>
      <c r="F36" s="21">
        <f>'[1]2010_2a_mell'!F36</f>
        <v>0</v>
      </c>
      <c r="G36" s="21">
        <f>'[1]2010_2a_mell'!G36</f>
        <v>0</v>
      </c>
      <c r="H36" s="21">
        <f>'[1]2010_2a_mell'!H36</f>
        <v>0</v>
      </c>
      <c r="I36" s="21">
        <f>'[1]2010_2a_mell'!I36</f>
        <v>0</v>
      </c>
      <c r="J36" s="21">
        <f>'[1]2010_2a_mell'!J36</f>
        <v>0</v>
      </c>
      <c r="K36" s="21">
        <f>'[1]2010_2a_mell'!K36</f>
        <v>0</v>
      </c>
      <c r="L36" s="21"/>
      <c r="M36" s="21">
        <f>'[1]2010_2a_mell'!L36</f>
        <v>0</v>
      </c>
      <c r="N36" s="21">
        <f>'[1]2010_2a_mell'!M36</f>
        <v>0</v>
      </c>
      <c r="O36" s="21">
        <f>'[1]2010_2a_mell'!N36</f>
        <v>0</v>
      </c>
      <c r="P36" s="21">
        <f>'[1]2010_2a_mell'!O36</f>
        <v>0</v>
      </c>
      <c r="Q36" s="21">
        <f>'[1]2010_2a_mell'!P36</f>
        <v>0</v>
      </c>
      <c r="R36" s="21">
        <f>'[1]2010_2a_mell'!Q36</f>
        <v>0</v>
      </c>
      <c r="S36" s="21">
        <f>'[1]2010_2a_mell'!R36</f>
        <v>0</v>
      </c>
      <c r="T36" s="21">
        <f>'[1]2010_2a_mell'!S36</f>
        <v>0</v>
      </c>
      <c r="U36" s="21">
        <f>'[1]2010_2a_mell'!T36</f>
        <v>0</v>
      </c>
      <c r="V36" s="21">
        <f>'[1]2010_2a_mell'!U36</f>
        <v>0</v>
      </c>
      <c r="W36" s="21">
        <f>'[1]2010_2a_mell'!V36</f>
        <v>0</v>
      </c>
      <c r="X36" s="21">
        <f>'[1]2010_2a_mell'!W36</f>
        <v>0</v>
      </c>
      <c r="Y36" s="21">
        <f>'[1]2010_2a_mell'!X36</f>
        <v>0</v>
      </c>
      <c r="Z36" s="21">
        <f>'[1]2010_2a_mell'!Y36</f>
        <v>0</v>
      </c>
      <c r="AA36" s="21">
        <v>2861</v>
      </c>
      <c r="AB36" s="21">
        <f>'[1]2010_2a_mell'!AA36</f>
        <v>0</v>
      </c>
      <c r="AC36" s="21">
        <f>'[1]2010_2a_mell'!AB36</f>
        <v>0</v>
      </c>
      <c r="AD36" s="21">
        <f>'[1]2010_2a_mell'!AC36</f>
        <v>0</v>
      </c>
      <c r="AE36" s="21">
        <f>'[1]2010_2a_mell'!AD36</f>
        <v>0</v>
      </c>
      <c r="AF36" s="21">
        <f>'[1]2010_2a_mell'!AE36</f>
        <v>0</v>
      </c>
      <c r="AG36" s="21">
        <f>'[1]2010_2a_mell'!AF36</f>
        <v>0</v>
      </c>
      <c r="AH36" s="21">
        <f>'[1]2010_2a_mell'!AG36</f>
        <v>0</v>
      </c>
      <c r="AI36" s="21">
        <f>'[1]2010_2a_mell'!AH36</f>
        <v>0</v>
      </c>
      <c r="AJ36" s="21">
        <f>'[1]2010_2a_mell'!AI36</f>
        <v>0</v>
      </c>
      <c r="AK36" s="21">
        <f>'[1]2010_2a_mell'!AJ36</f>
        <v>0</v>
      </c>
      <c r="AL36" s="21">
        <f>'[1]2010_2a_mell'!AK36</f>
        <v>0</v>
      </c>
      <c r="AM36" s="21">
        <f>'[1]2010_2a_mell'!AL36</f>
        <v>0</v>
      </c>
      <c r="AN36" s="21">
        <f>'[1]2010_2a_mell'!AM36</f>
        <v>0</v>
      </c>
      <c r="AO36" s="21">
        <f>'[1]2010_2a_mell'!AN36</f>
        <v>0</v>
      </c>
      <c r="AP36" s="21">
        <f>'[1]2010_2a_mell'!AO36</f>
        <v>0</v>
      </c>
      <c r="AQ36" s="21">
        <f>'[1]2010_2a_mell'!AP36</f>
        <v>0</v>
      </c>
      <c r="AR36" s="21">
        <f>'[1]2010_2a_mell'!AQ36</f>
        <v>0</v>
      </c>
      <c r="AS36" s="21">
        <f>'[1]2010_2a_mell'!AR36</f>
        <v>0</v>
      </c>
      <c r="AT36" s="21">
        <f>'[1]2010_2a_mell'!AS36</f>
        <v>0</v>
      </c>
      <c r="AU36" s="21">
        <f>'[1]2010_2a_mell'!AT36</f>
        <v>0</v>
      </c>
      <c r="AV36" s="21">
        <f>'[1]2010_2a_mell'!AU36</f>
        <v>0</v>
      </c>
      <c r="AW36" s="21">
        <f>'[1]2010_2a_mell'!AV36</f>
        <v>0</v>
      </c>
      <c r="AX36" s="21">
        <f>'[1]2010_2a_mell'!AW36</f>
        <v>0</v>
      </c>
      <c r="AY36" s="21">
        <f>'[1]2010_2a_mell'!AX36</f>
        <v>0</v>
      </c>
      <c r="AZ36" s="21">
        <f>'[1]2010_2a_mell'!AY36</f>
        <v>0</v>
      </c>
      <c r="BA36" s="21">
        <f>'[1]2010_2a_mell'!AZ36</f>
        <v>0</v>
      </c>
      <c r="BB36" s="21">
        <f>'[1]2010_2a_mell'!BA36</f>
        <v>0</v>
      </c>
      <c r="BC36" s="21">
        <f>'[1]2010_2a_mell'!BA36</f>
        <v>0</v>
      </c>
      <c r="BD36" s="21">
        <f>'[1]2010_2a_mell'!BB36</f>
        <v>0</v>
      </c>
      <c r="BE36" s="21">
        <f>'[1]2010_2a_mell'!BC36</f>
        <v>0</v>
      </c>
      <c r="BF36" s="22">
        <f>SUM(C36:BE36)</f>
        <v>2861</v>
      </c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</row>
    <row r="37" spans="1:89" s="2" customFormat="1" ht="12">
      <c r="A37" s="431"/>
      <c r="B37" s="20" t="s">
        <v>92</v>
      </c>
      <c r="C37" s="21">
        <f>'[1]2010_2a_mell'!C37</f>
        <v>0</v>
      </c>
      <c r="D37" s="21">
        <f>'[1]2010_2a_mell'!D37</f>
        <v>0</v>
      </c>
      <c r="E37" s="21">
        <f>'[1]2010_2a_mell'!E37</f>
        <v>0</v>
      </c>
      <c r="F37" s="21">
        <f>'[1]2010_2a_mell'!F37</f>
        <v>0</v>
      </c>
      <c r="G37" s="21">
        <f>'[1]2010_2a_mell'!G37</f>
        <v>0</v>
      </c>
      <c r="H37" s="21">
        <f>'[1]2010_2a_mell'!H37</f>
        <v>0</v>
      </c>
      <c r="I37" s="21">
        <f>'[1]2010_2a_mell'!I37</f>
        <v>0</v>
      </c>
      <c r="J37" s="21">
        <f>'[1]2010_2a_mell'!J37</f>
        <v>0</v>
      </c>
      <c r="K37" s="21">
        <f>'[1]2010_2a_mell'!K37</f>
        <v>0</v>
      </c>
      <c r="L37" s="21"/>
      <c r="M37" s="21">
        <f>'[1]2010_2a_mell'!L37</f>
        <v>0</v>
      </c>
      <c r="N37" s="21"/>
      <c r="O37" s="21">
        <f>'[1]2010_2a_mell'!N37</f>
        <v>0</v>
      </c>
      <c r="P37" s="21">
        <f>'[1]2010_2a_mell'!O37</f>
        <v>0</v>
      </c>
      <c r="Q37" s="21">
        <f>'[1]2010_2a_mell'!P37</f>
        <v>0</v>
      </c>
      <c r="R37" s="21">
        <f>'[1]2010_2a_mell'!Q37</f>
        <v>0</v>
      </c>
      <c r="S37" s="21">
        <f>'[1]2010_2a_mell'!R37</f>
        <v>0</v>
      </c>
      <c r="T37" s="21">
        <f>'[1]2010_2a_mell'!S37</f>
        <v>0</v>
      </c>
      <c r="U37" s="21">
        <f>'[1]2010_2a_mell'!T37</f>
        <v>0</v>
      </c>
      <c r="V37" s="21">
        <f>'[1]2010_2a_mell'!U37</f>
        <v>0</v>
      </c>
      <c r="W37" s="21">
        <f>'[1]2010_2a_mell'!V37</f>
        <v>0</v>
      </c>
      <c r="X37" s="21">
        <f>'[1]2010_2a_mell'!W37</f>
        <v>0</v>
      </c>
      <c r="Y37" s="21">
        <f>'[1]2010_2a_mell'!X37</f>
        <v>0</v>
      </c>
      <c r="Z37" s="21">
        <f>'[1]2010_2a_mell'!Y37</f>
        <v>0</v>
      </c>
      <c r="AA37" s="21">
        <f>'[1]2010_2a_mell'!Z37</f>
        <v>0</v>
      </c>
      <c r="AB37" s="21">
        <f>'[1]2010_2a_mell'!AA37</f>
        <v>0</v>
      </c>
      <c r="AC37" s="21">
        <f>'[1]2010_2a_mell'!AB37</f>
        <v>0</v>
      </c>
      <c r="AD37" s="21">
        <f>'[1]2010_2a_mell'!AC37</f>
        <v>0</v>
      </c>
      <c r="AE37" s="21">
        <f>'[1]2010_2a_mell'!AD37</f>
        <v>0</v>
      </c>
      <c r="AF37" s="21">
        <f>'[1]2010_2a_mell'!AE37</f>
        <v>0</v>
      </c>
      <c r="AG37" s="21">
        <f>'[1]2010_2a_mell'!AF37</f>
        <v>0</v>
      </c>
      <c r="AH37" s="21">
        <f>'[1]2010_2a_mell'!AG37</f>
        <v>0</v>
      </c>
      <c r="AI37" s="21">
        <f>'[1]2010_2a_mell'!AH37</f>
        <v>0</v>
      </c>
      <c r="AJ37" s="21">
        <f>'[1]2010_2a_mell'!AI37</f>
        <v>0</v>
      </c>
      <c r="AK37" s="21">
        <f>'[1]2010_2a_mell'!AJ37</f>
        <v>0</v>
      </c>
      <c r="AL37" s="21">
        <f>'[1]2010_2a_mell'!AK37</f>
        <v>0</v>
      </c>
      <c r="AM37" s="21">
        <f>'[1]2010_2a_mell'!AL37</f>
        <v>0</v>
      </c>
      <c r="AN37" s="21">
        <f>'[1]2010_2a_mell'!AM37</f>
        <v>0</v>
      </c>
      <c r="AO37" s="21">
        <f>'[1]2010_2a_mell'!AN37</f>
        <v>0</v>
      </c>
      <c r="AP37" s="21">
        <f>'[1]2010_2a_mell'!AO37</f>
        <v>0</v>
      </c>
      <c r="AQ37" s="21">
        <f>'[1]2010_2a_mell'!AP37</f>
        <v>0</v>
      </c>
      <c r="AR37" s="21">
        <f>'[1]2010_2a_mell'!AQ37</f>
        <v>0</v>
      </c>
      <c r="AS37" s="21">
        <f>'[1]2010_2a_mell'!AR37</f>
        <v>0</v>
      </c>
      <c r="AT37" s="21">
        <f>'[1]2010_2a_mell'!AS37</f>
        <v>0</v>
      </c>
      <c r="AU37" s="21">
        <f>'[1]2010_2a_mell'!AT37</f>
        <v>0</v>
      </c>
      <c r="AV37" s="21">
        <f>'[1]2010_2a_mell'!AU37</f>
        <v>0</v>
      </c>
      <c r="AW37" s="21">
        <f>'[1]2010_2a_mell'!AV37</f>
        <v>0</v>
      </c>
      <c r="AX37" s="21">
        <f>'[1]2010_2a_mell'!AW37</f>
        <v>0</v>
      </c>
      <c r="AY37" s="21">
        <f>'[1]2010_2a_mell'!AX37</f>
        <v>0</v>
      </c>
      <c r="AZ37" s="21">
        <f>'[1]2010_2a_mell'!AY37</f>
        <v>0</v>
      </c>
      <c r="BA37" s="21">
        <f>'[1]2010_2a_mell'!AZ37</f>
        <v>0</v>
      </c>
      <c r="BB37" s="21">
        <f>'[1]2010_2a_mell'!BA37</f>
        <v>0</v>
      </c>
      <c r="BC37" s="21">
        <v>150</v>
      </c>
      <c r="BD37" s="21"/>
      <c r="BE37" s="21">
        <f>'[1]2010_2a_mell'!BC37</f>
        <v>0</v>
      </c>
      <c r="BF37" s="22">
        <f>SUM(C37:BE37)</f>
        <v>150</v>
      </c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</row>
    <row r="38" spans="1:89" s="25" customFormat="1" ht="12">
      <c r="A38" s="431"/>
      <c r="B38" s="23" t="s">
        <v>91</v>
      </c>
      <c r="C38" s="21">
        <f>'[1]2010_2a_mell'!C38</f>
        <v>0</v>
      </c>
      <c r="D38" s="21">
        <f>'[1]2010_2a_mell'!D38</f>
        <v>0</v>
      </c>
      <c r="E38" s="21">
        <f>'[1]2010_2a_mell'!E38</f>
        <v>0</v>
      </c>
      <c r="F38" s="21">
        <f>'[1]2010_2a_mell'!F38</f>
        <v>0</v>
      </c>
      <c r="G38" s="21">
        <f>'[1]2010_2a_mell'!G38</f>
        <v>0</v>
      </c>
      <c r="H38" s="21">
        <f>'[1]2010_2a_mell'!H38</f>
        <v>0</v>
      </c>
      <c r="I38" s="21">
        <f>'[1]2010_2a_mell'!I38</f>
        <v>0</v>
      </c>
      <c r="J38" s="21">
        <f>'[1]2010_2a_mell'!J38</f>
        <v>0</v>
      </c>
      <c r="K38" s="21">
        <f>'[1]2010_2a_mell'!K38</f>
        <v>0</v>
      </c>
      <c r="L38" s="21"/>
      <c r="M38" s="21">
        <f>'[1]2010_2a_mell'!L38</f>
        <v>0</v>
      </c>
      <c r="N38" s="21">
        <f>'[1]2010_2a_mell'!M38</f>
        <v>0</v>
      </c>
      <c r="O38" s="21">
        <f>'[1]2010_2a_mell'!N38</f>
        <v>0</v>
      </c>
      <c r="P38" s="21">
        <f>'[1]2010_2a_mell'!O38</f>
        <v>0</v>
      </c>
      <c r="Q38" s="21">
        <f>'[1]2010_2a_mell'!P38</f>
        <v>0</v>
      </c>
      <c r="R38" s="21">
        <f>'[1]2010_2a_mell'!Q38</f>
        <v>0</v>
      </c>
      <c r="S38" s="21">
        <f>'[1]2010_2a_mell'!R38</f>
        <v>0</v>
      </c>
      <c r="T38" s="21">
        <f>'[1]2010_2a_mell'!S38</f>
        <v>0</v>
      </c>
      <c r="U38" s="21">
        <f>'[1]2010_2a_mell'!T38</f>
        <v>0</v>
      </c>
      <c r="V38" s="21">
        <f>'[1]2010_2a_mell'!U38</f>
        <v>0</v>
      </c>
      <c r="W38" s="21">
        <f>'[1]2010_2a_mell'!V38</f>
        <v>0</v>
      </c>
      <c r="X38" s="21">
        <f>'[1]2010_2a_mell'!W38</f>
        <v>0</v>
      </c>
      <c r="Y38" s="21">
        <f>'[1]2010_2a_mell'!X38</f>
        <v>0</v>
      </c>
      <c r="Z38" s="21">
        <f>'[1]2010_2a_mell'!Y38</f>
        <v>0</v>
      </c>
      <c r="AA38" s="21">
        <f>'[1]2010_2a_mell'!Z38</f>
        <v>0</v>
      </c>
      <c r="AB38" s="21">
        <f>'[1]2010_2a_mell'!AA38</f>
        <v>0</v>
      </c>
      <c r="AC38" s="21">
        <f>'[1]2010_2a_mell'!AB38</f>
        <v>0</v>
      </c>
      <c r="AD38" s="21">
        <f>'[1]2010_2a_mell'!AC38</f>
        <v>0</v>
      </c>
      <c r="AE38" s="21">
        <f>'[1]2010_2a_mell'!AD38</f>
        <v>0</v>
      </c>
      <c r="AF38" s="21">
        <f>'[1]2010_2a_mell'!AE38</f>
        <v>0</v>
      </c>
      <c r="AG38" s="21">
        <f>'[1]2010_2a_mell'!AF38</f>
        <v>0</v>
      </c>
      <c r="AH38" s="21">
        <f>'[1]2010_2a_mell'!AG38</f>
        <v>0</v>
      </c>
      <c r="AI38" s="21">
        <f>'[1]2010_2a_mell'!AH38</f>
        <v>0</v>
      </c>
      <c r="AJ38" s="21">
        <f>'[1]2010_2a_mell'!AI38</f>
        <v>0</v>
      </c>
      <c r="AK38" s="21">
        <f>'[1]2010_2a_mell'!AJ38</f>
        <v>0</v>
      </c>
      <c r="AL38" s="21">
        <f>'[1]2010_2a_mell'!AK38</f>
        <v>0</v>
      </c>
      <c r="AM38" s="21">
        <f>'[1]2010_2a_mell'!AL38</f>
        <v>0</v>
      </c>
      <c r="AN38" s="21">
        <f>'[1]2010_2a_mell'!AM38</f>
        <v>0</v>
      </c>
      <c r="AO38" s="21">
        <f>'[1]2010_2a_mell'!AN38</f>
        <v>0</v>
      </c>
      <c r="AP38" s="21">
        <f>'[1]2010_2a_mell'!AO38</f>
        <v>0</v>
      </c>
      <c r="AQ38" s="21">
        <f>'[1]2010_2a_mell'!AP38</f>
        <v>0</v>
      </c>
      <c r="AR38" s="21">
        <f>'[1]2010_2a_mell'!AQ38</f>
        <v>0</v>
      </c>
      <c r="AS38" s="21">
        <f>'[1]2010_2a_mell'!AR38</f>
        <v>0</v>
      </c>
      <c r="AT38" s="21">
        <f>'[1]2010_2a_mell'!AS38</f>
        <v>0</v>
      </c>
      <c r="AU38" s="21">
        <f>'[1]2010_2a_mell'!AT38</f>
        <v>0</v>
      </c>
      <c r="AV38" s="21">
        <f>'[1]2010_2a_mell'!AU38</f>
        <v>0</v>
      </c>
      <c r="AW38" s="21">
        <f>'[1]2010_2a_mell'!AV38</f>
        <v>0</v>
      </c>
      <c r="AX38" s="21">
        <f>'[1]2010_2a_mell'!AW38</f>
        <v>0</v>
      </c>
      <c r="AY38" s="21">
        <f>'[1]2010_2a_mell'!AX38</f>
        <v>0</v>
      </c>
      <c r="AZ38" s="21">
        <f>'[1]2010_2a_mell'!AY38</f>
        <v>0</v>
      </c>
      <c r="BA38" s="21">
        <f>'[1]2010_2a_mell'!AZ38</f>
        <v>0</v>
      </c>
      <c r="BB38" s="21">
        <f>'[1]2010_2a_mell'!BA38</f>
        <v>0</v>
      </c>
      <c r="BC38" s="21"/>
      <c r="BD38" s="21">
        <f>'[1]2010_2a_mell'!BB38</f>
        <v>0</v>
      </c>
      <c r="BE38" s="21">
        <f>'[1]2010_2a_mell'!BC38</f>
        <v>0</v>
      </c>
      <c r="BF38" s="22">
        <f>SUM(C38:BE38)</f>
        <v>0</v>
      </c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</row>
    <row r="39" spans="1:89" s="2" customFormat="1" ht="12">
      <c r="A39" s="431"/>
      <c r="B39" s="20" t="s">
        <v>93</v>
      </c>
      <c r="C39" s="21">
        <f>'[1]2010_2a_mell'!C39</f>
        <v>0</v>
      </c>
      <c r="D39" s="21">
        <f>'[1]2010_2a_mell'!D39</f>
        <v>0</v>
      </c>
      <c r="E39" s="21">
        <f>'[1]2010_2a_mell'!E39</f>
        <v>0</v>
      </c>
      <c r="F39" s="21">
        <f>'[1]2010_2a_mell'!F39</f>
        <v>0</v>
      </c>
      <c r="G39" s="21">
        <f>'[1]2010_2a_mell'!G39</f>
        <v>0</v>
      </c>
      <c r="H39" s="21">
        <f>'[1]2010_2a_mell'!H39</f>
        <v>0</v>
      </c>
      <c r="I39" s="21">
        <f>'[1]2010_2a_mell'!I39</f>
        <v>0</v>
      </c>
      <c r="J39" s="21">
        <f>'[1]2010_2a_mell'!J39</f>
        <v>0</v>
      </c>
      <c r="K39" s="21">
        <f>'[1]2010_2a_mell'!K39</f>
        <v>0</v>
      </c>
      <c r="L39" s="21"/>
      <c r="M39" s="21">
        <f>'[1]2010_2a_mell'!L39</f>
        <v>0</v>
      </c>
      <c r="N39" s="21">
        <v>518</v>
      </c>
      <c r="O39" s="21">
        <f>'[1]2010_2a_mell'!N39</f>
        <v>0</v>
      </c>
      <c r="P39" s="21">
        <f>'[1]2010_2a_mell'!O39</f>
        <v>0</v>
      </c>
      <c r="Q39" s="21">
        <f>'[1]2010_2a_mell'!P39</f>
        <v>0</v>
      </c>
      <c r="R39" s="21">
        <f>'[1]2010_2a_mell'!Q39</f>
        <v>0</v>
      </c>
      <c r="S39" s="21">
        <f>'[1]2010_2a_mell'!R39</f>
        <v>0</v>
      </c>
      <c r="T39" s="21">
        <f>'[1]2010_2a_mell'!S39</f>
        <v>0</v>
      </c>
      <c r="U39" s="21">
        <f>'[1]2010_2a_mell'!T39</f>
        <v>0</v>
      </c>
      <c r="V39" s="21">
        <f>'[1]2010_2a_mell'!U39</f>
        <v>0</v>
      </c>
      <c r="W39" s="21">
        <f>'[1]2010_2a_mell'!V39</f>
        <v>0</v>
      </c>
      <c r="X39" s="21">
        <f>'[1]2010_2a_mell'!W39</f>
        <v>0</v>
      </c>
      <c r="Y39" s="21">
        <f>'[1]2010_2a_mell'!X39</f>
        <v>0</v>
      </c>
      <c r="Z39" s="21">
        <f>'[1]2010_2a_mell'!Y39</f>
        <v>0</v>
      </c>
      <c r="AA39" s="21">
        <f>'[1]2010_2a_mell'!Z39</f>
        <v>0</v>
      </c>
      <c r="AB39" s="21">
        <f>'[1]2010_2a_mell'!AA39</f>
        <v>0</v>
      </c>
      <c r="AC39" s="21">
        <f>'[1]2010_2a_mell'!AB39</f>
        <v>0</v>
      </c>
      <c r="AD39" s="21">
        <f>'[1]2010_2a_mell'!AC39</f>
        <v>0</v>
      </c>
      <c r="AE39" s="21">
        <f>'[1]2010_2a_mell'!AD39</f>
        <v>0</v>
      </c>
      <c r="AF39" s="21">
        <f>'[1]2010_2a_mell'!AE39</f>
        <v>0</v>
      </c>
      <c r="AG39" s="21">
        <f>'[1]2010_2a_mell'!AF39</f>
        <v>0</v>
      </c>
      <c r="AH39" s="21">
        <f>'[1]2010_2a_mell'!AG39</f>
        <v>0</v>
      </c>
      <c r="AI39" s="21">
        <f>'[1]2010_2a_mell'!AH39</f>
        <v>0</v>
      </c>
      <c r="AJ39" s="21">
        <f>'[1]2010_2a_mell'!AI39</f>
        <v>0</v>
      </c>
      <c r="AK39" s="21">
        <f>'[1]2010_2a_mell'!AJ39</f>
        <v>0</v>
      </c>
      <c r="AL39" s="21">
        <f>'[1]2010_2a_mell'!AK39</f>
        <v>0</v>
      </c>
      <c r="AM39" s="21">
        <f>'[1]2010_2a_mell'!AL39</f>
        <v>0</v>
      </c>
      <c r="AN39" s="21">
        <f>'[1]2010_2a_mell'!AM39</f>
        <v>0</v>
      </c>
      <c r="AO39" s="21">
        <f>'[1]2010_2a_mell'!AN39</f>
        <v>0</v>
      </c>
      <c r="AP39" s="21">
        <f>'[1]2010_2a_mell'!AO39</f>
        <v>0</v>
      </c>
      <c r="AQ39" s="21">
        <f>'[1]2010_2a_mell'!AP39</f>
        <v>0</v>
      </c>
      <c r="AR39" s="21">
        <f>'[1]2010_2a_mell'!AQ39</f>
        <v>0</v>
      </c>
      <c r="AS39" s="21">
        <f>'[1]2010_2a_mell'!AR39</f>
        <v>0</v>
      </c>
      <c r="AT39" s="21">
        <f>'[1]2010_2a_mell'!AS39</f>
        <v>0</v>
      </c>
      <c r="AU39" s="21">
        <f>'[1]2010_2a_mell'!AT39</f>
        <v>0</v>
      </c>
      <c r="AV39" s="21">
        <f>'[1]2010_2a_mell'!AU39</f>
        <v>0</v>
      </c>
      <c r="AW39" s="21">
        <f>'[1]2010_2a_mell'!AV39</f>
        <v>0</v>
      </c>
      <c r="AX39" s="21">
        <f>'[1]2010_2a_mell'!AW39</f>
        <v>0</v>
      </c>
      <c r="AY39" s="21">
        <f>'[1]2010_2a_mell'!AX39</f>
        <v>0</v>
      </c>
      <c r="AZ39" s="21">
        <f>'[1]2010_2a_mell'!AY39</f>
        <v>0</v>
      </c>
      <c r="BA39" s="21">
        <f>'[1]2010_2a_mell'!AZ39</f>
        <v>0</v>
      </c>
      <c r="BB39" s="21">
        <f>'[1]2010_2a_mell'!BA39</f>
        <v>0</v>
      </c>
      <c r="BC39" s="21"/>
      <c r="BD39" s="21">
        <f>'[1]2010_2a_mell'!BB39</f>
        <v>0</v>
      </c>
      <c r="BE39" s="21">
        <f>'[1]2010_2a_mell'!BC39</f>
        <v>0</v>
      </c>
      <c r="BF39" s="22">
        <f>SUM(C39:BE39)</f>
        <v>518</v>
      </c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</row>
    <row r="40" spans="1:89" s="30" customFormat="1" ht="12" customHeight="1">
      <c r="A40" s="431"/>
      <c r="B40" s="26" t="s">
        <v>94</v>
      </c>
      <c r="C40" s="27">
        <f>C35+C37+C39</f>
        <v>0</v>
      </c>
      <c r="D40" s="27">
        <f aca="true" t="shared" si="6" ref="D40:BE40">D35+D37+D39</f>
        <v>0</v>
      </c>
      <c r="E40" s="27">
        <f t="shared" si="6"/>
        <v>0</v>
      </c>
      <c r="F40" s="27">
        <f t="shared" si="6"/>
        <v>0</v>
      </c>
      <c r="G40" s="27">
        <f t="shared" si="6"/>
        <v>0</v>
      </c>
      <c r="H40" s="27">
        <f t="shared" si="6"/>
        <v>0</v>
      </c>
      <c r="I40" s="27">
        <f t="shared" si="6"/>
        <v>0</v>
      </c>
      <c r="J40" s="27">
        <f t="shared" si="6"/>
        <v>0</v>
      </c>
      <c r="K40" s="27">
        <f t="shared" si="6"/>
        <v>551</v>
      </c>
      <c r="L40" s="27">
        <f t="shared" si="6"/>
        <v>568</v>
      </c>
      <c r="M40" s="27">
        <f t="shared" si="6"/>
        <v>245</v>
      </c>
      <c r="N40" s="27">
        <f t="shared" si="6"/>
        <v>6245</v>
      </c>
      <c r="O40" s="27">
        <f t="shared" si="6"/>
        <v>0</v>
      </c>
      <c r="P40" s="27">
        <f t="shared" si="6"/>
        <v>0</v>
      </c>
      <c r="Q40" s="27">
        <f t="shared" si="6"/>
        <v>0</v>
      </c>
      <c r="R40" s="27">
        <f t="shared" si="6"/>
        <v>0</v>
      </c>
      <c r="S40" s="27">
        <f t="shared" si="6"/>
        <v>0</v>
      </c>
      <c r="T40" s="27">
        <f t="shared" si="6"/>
        <v>0</v>
      </c>
      <c r="U40" s="27">
        <f t="shared" si="6"/>
        <v>0</v>
      </c>
      <c r="V40" s="27">
        <f t="shared" si="6"/>
        <v>0</v>
      </c>
      <c r="W40" s="27">
        <f t="shared" si="6"/>
        <v>0</v>
      </c>
      <c r="X40" s="27">
        <f t="shared" si="6"/>
        <v>0</v>
      </c>
      <c r="Y40" s="27">
        <f t="shared" si="6"/>
        <v>0</v>
      </c>
      <c r="Z40" s="27">
        <f t="shared" si="6"/>
        <v>0</v>
      </c>
      <c r="AA40" s="27">
        <f t="shared" si="6"/>
        <v>2861</v>
      </c>
      <c r="AB40" s="27">
        <f t="shared" si="6"/>
        <v>0</v>
      </c>
      <c r="AC40" s="27">
        <f t="shared" si="6"/>
        <v>0</v>
      </c>
      <c r="AD40" s="27">
        <f t="shared" si="6"/>
        <v>0</v>
      </c>
      <c r="AE40" s="27">
        <f t="shared" si="6"/>
        <v>0</v>
      </c>
      <c r="AF40" s="27">
        <f t="shared" si="6"/>
        <v>0</v>
      </c>
      <c r="AG40" s="27">
        <f t="shared" si="6"/>
        <v>0</v>
      </c>
      <c r="AH40" s="27">
        <f t="shared" si="6"/>
        <v>771</v>
      </c>
      <c r="AI40" s="27">
        <f t="shared" si="6"/>
        <v>0</v>
      </c>
      <c r="AJ40" s="27">
        <f t="shared" si="6"/>
        <v>0</v>
      </c>
      <c r="AK40" s="27">
        <f t="shared" si="6"/>
        <v>0</v>
      </c>
      <c r="AL40" s="27">
        <f t="shared" si="6"/>
        <v>0</v>
      </c>
      <c r="AM40" s="27">
        <f t="shared" si="6"/>
        <v>0</v>
      </c>
      <c r="AN40" s="27">
        <f t="shared" si="6"/>
        <v>0</v>
      </c>
      <c r="AO40" s="27">
        <f t="shared" si="6"/>
        <v>0</v>
      </c>
      <c r="AP40" s="27">
        <f t="shared" si="6"/>
        <v>0</v>
      </c>
      <c r="AQ40" s="27">
        <f t="shared" si="6"/>
        <v>0</v>
      </c>
      <c r="AR40" s="27">
        <f t="shared" si="6"/>
        <v>0</v>
      </c>
      <c r="AS40" s="27">
        <f t="shared" si="6"/>
        <v>0</v>
      </c>
      <c r="AT40" s="27">
        <f t="shared" si="6"/>
        <v>0</v>
      </c>
      <c r="AU40" s="27">
        <f t="shared" si="6"/>
        <v>0</v>
      </c>
      <c r="AV40" s="27">
        <f t="shared" si="6"/>
        <v>0</v>
      </c>
      <c r="AW40" s="27">
        <f t="shared" si="6"/>
        <v>0</v>
      </c>
      <c r="AX40" s="27">
        <f t="shared" si="6"/>
        <v>0</v>
      </c>
      <c r="AY40" s="27">
        <f t="shared" si="6"/>
        <v>0</v>
      </c>
      <c r="AZ40" s="27">
        <f t="shared" si="6"/>
        <v>0</v>
      </c>
      <c r="BA40" s="27">
        <f t="shared" si="6"/>
        <v>0</v>
      </c>
      <c r="BB40" s="27">
        <f t="shared" si="6"/>
        <v>0</v>
      </c>
      <c r="BC40" s="27">
        <f>SUM(BC35+BC37+BC39)</f>
        <v>500</v>
      </c>
      <c r="BD40" s="27">
        <f t="shared" si="6"/>
        <v>0</v>
      </c>
      <c r="BE40" s="27">
        <f t="shared" si="6"/>
        <v>0</v>
      </c>
      <c r="BF40" s="27">
        <f>BF35+BF37+BF39</f>
        <v>11741</v>
      </c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</row>
    <row r="41" spans="1:89" s="2" customFormat="1" ht="12">
      <c r="A41" s="33" t="s">
        <v>95</v>
      </c>
      <c r="B41" s="432" t="s">
        <v>96</v>
      </c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</row>
    <row r="42" spans="1:89" s="2" customFormat="1" ht="12">
      <c r="A42" s="431"/>
      <c r="B42" s="20" t="s">
        <v>97</v>
      </c>
      <c r="C42" s="21">
        <f>'[1]2010_2a_mell'!C42</f>
        <v>0</v>
      </c>
      <c r="D42" s="21">
        <f>'[1]2010_2a_mell'!D42</f>
        <v>0</v>
      </c>
      <c r="E42" s="21">
        <f>'[1]2010_2a_mell'!E42</f>
        <v>0</v>
      </c>
      <c r="F42" s="21">
        <f>'[1]2010_2a_mell'!F42</f>
        <v>0</v>
      </c>
      <c r="G42" s="21">
        <f>'[1]2010_2a_mell'!G42</f>
        <v>0</v>
      </c>
      <c r="H42" s="21">
        <f>'[1]2010_2a_mell'!H42</f>
        <v>0</v>
      </c>
      <c r="I42" s="21">
        <f>'[1]2010_2a_mell'!I42</f>
        <v>0</v>
      </c>
      <c r="J42" s="21">
        <f>'[1]2010_2a_mell'!J42</f>
        <v>0</v>
      </c>
      <c r="K42" s="21">
        <f>'[1]2010_2a_mell'!K42</f>
        <v>0</v>
      </c>
      <c r="L42" s="21"/>
      <c r="M42" s="21">
        <f>'[1]2010_2a_mell'!L42</f>
        <v>0</v>
      </c>
      <c r="N42" s="21">
        <f>'[1]2010_2a_mell'!M42</f>
        <v>0</v>
      </c>
      <c r="O42" s="21">
        <f>'[1]2010_2a_mell'!N42</f>
        <v>0</v>
      </c>
      <c r="P42" s="21">
        <f>'[1]2010_2a_mell'!O42</f>
        <v>0</v>
      </c>
      <c r="Q42" s="21">
        <f>'[1]2010_2a_mell'!P42</f>
        <v>0</v>
      </c>
      <c r="R42" s="21">
        <f>'[1]2010_2a_mell'!Q42</f>
        <v>0</v>
      </c>
      <c r="S42" s="21">
        <f>'[1]2010_2a_mell'!R42</f>
        <v>0</v>
      </c>
      <c r="T42" s="21">
        <f>'[1]2010_2a_mell'!S42</f>
        <v>0</v>
      </c>
      <c r="U42" s="21">
        <f>'[1]2010_2a_mell'!T42</f>
        <v>0</v>
      </c>
      <c r="V42" s="21">
        <f>'[1]2010_2a_mell'!U42</f>
        <v>0</v>
      </c>
      <c r="W42" s="21">
        <f>'[1]2010_2a_mell'!V42</f>
        <v>0</v>
      </c>
      <c r="X42" s="21">
        <f>'[1]2010_2a_mell'!W42</f>
        <v>0</v>
      </c>
      <c r="Y42" s="21">
        <f>'[1]2010_2a_mell'!X42</f>
        <v>0</v>
      </c>
      <c r="Z42" s="21">
        <f>'[1]2010_2a_mell'!Y42</f>
        <v>0</v>
      </c>
      <c r="AA42" s="21">
        <f>'[1]2010_2a_mell'!Z42</f>
        <v>0</v>
      </c>
      <c r="AB42" s="21">
        <f>'[1]2010_2a_mell'!AA42</f>
        <v>0</v>
      </c>
      <c r="AC42" s="21">
        <f>'[1]2010_2a_mell'!AB42</f>
        <v>0</v>
      </c>
      <c r="AD42" s="21">
        <f>'[1]2010_2a_mell'!AC42</f>
        <v>0</v>
      </c>
      <c r="AE42" s="21">
        <f>'[1]2010_2a_mell'!AD42</f>
        <v>0</v>
      </c>
      <c r="AF42" s="21">
        <f>'[1]2010_2a_mell'!AE42</f>
        <v>0</v>
      </c>
      <c r="AG42" s="21">
        <f>'[1]2010_2a_mell'!AF42</f>
        <v>0</v>
      </c>
      <c r="AH42" s="21">
        <f>'[1]2010_2a_mell'!AG42</f>
        <v>0</v>
      </c>
      <c r="AI42" s="21">
        <f>'[1]2010_2a_mell'!AH42</f>
        <v>0</v>
      </c>
      <c r="AJ42" s="21">
        <f>'[1]2010_2a_mell'!AI42</f>
        <v>0</v>
      </c>
      <c r="AK42" s="21">
        <f>'[1]2010_2a_mell'!AJ42</f>
        <v>0</v>
      </c>
      <c r="AL42" s="21">
        <f>'[1]2010_2a_mell'!AK42</f>
        <v>0</v>
      </c>
      <c r="AM42" s="21">
        <f>'[1]2010_2a_mell'!AL42</f>
        <v>0</v>
      </c>
      <c r="AN42" s="21">
        <f>'[1]2010_2a_mell'!AM42</f>
        <v>0</v>
      </c>
      <c r="AO42" s="21">
        <f>'[1]2010_2a_mell'!AN42</f>
        <v>0</v>
      </c>
      <c r="AP42" s="21">
        <f>'[1]2010_2a_mell'!AO42</f>
        <v>0</v>
      </c>
      <c r="AQ42" s="21">
        <f>'[1]2010_2a_mell'!AP42</f>
        <v>0</v>
      </c>
      <c r="AR42" s="21">
        <f>'[1]2010_2a_mell'!AQ42</f>
        <v>0</v>
      </c>
      <c r="AS42" s="21">
        <f>'[1]2010_2a_mell'!AR42</f>
        <v>0</v>
      </c>
      <c r="AT42" s="21">
        <f>'[1]2010_2a_mell'!AS42</f>
        <v>0</v>
      </c>
      <c r="AU42" s="21">
        <f>'[1]2010_2a_mell'!AT42</f>
        <v>0</v>
      </c>
      <c r="AV42" s="21">
        <f>'[1]2010_2a_mell'!AU42</f>
        <v>0</v>
      </c>
      <c r="AW42" s="21">
        <f>'[1]2010_2a_mell'!AV42</f>
        <v>0</v>
      </c>
      <c r="AX42" s="21">
        <f>'[1]2010_2a_mell'!AW42</f>
        <v>0</v>
      </c>
      <c r="AY42" s="21">
        <f>'[1]2010_2a_mell'!AX42</f>
        <v>0</v>
      </c>
      <c r="AZ42" s="21">
        <f>'[1]2010_2a_mell'!AY42</f>
        <v>0</v>
      </c>
      <c r="BA42" s="21">
        <f>'[1]2010_2a_mell'!AZ42</f>
        <v>0</v>
      </c>
      <c r="BB42" s="21">
        <f>'[1]2010_2a_mell'!BA42</f>
        <v>0</v>
      </c>
      <c r="BC42" s="21"/>
      <c r="BD42" s="21">
        <f>'[1]2010_2a_mell'!BB42</f>
        <v>0</v>
      </c>
      <c r="BE42" s="21">
        <f>'[1]2010_2a_mell'!BC42</f>
        <v>0</v>
      </c>
      <c r="BF42" s="22">
        <f>SUM(C42:BE42)</f>
        <v>0</v>
      </c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</row>
    <row r="43" spans="1:89" s="8" customFormat="1" ht="12">
      <c r="A43" s="431"/>
      <c r="B43" s="31" t="s">
        <v>91</v>
      </c>
      <c r="C43" s="21">
        <f>'[1]2010_2a_mell'!C43</f>
        <v>0</v>
      </c>
      <c r="D43" s="21">
        <f>'[1]2010_2a_mell'!D43</f>
        <v>0</v>
      </c>
      <c r="E43" s="21">
        <f>'[1]2010_2a_mell'!E43</f>
        <v>0</v>
      </c>
      <c r="F43" s="21">
        <f>'[1]2010_2a_mell'!F43</f>
        <v>0</v>
      </c>
      <c r="G43" s="21">
        <f>'[1]2010_2a_mell'!G43</f>
        <v>0</v>
      </c>
      <c r="H43" s="21">
        <f>'[1]2010_2a_mell'!H43</f>
        <v>0</v>
      </c>
      <c r="I43" s="21">
        <f>'[1]2010_2a_mell'!I43</f>
        <v>0</v>
      </c>
      <c r="J43" s="21">
        <f>'[1]2010_2a_mell'!J43</f>
        <v>0</v>
      </c>
      <c r="K43" s="21">
        <f>'[1]2010_2a_mell'!K43</f>
        <v>0</v>
      </c>
      <c r="L43" s="21"/>
      <c r="M43" s="21">
        <f>'[1]2010_2a_mell'!L43</f>
        <v>0</v>
      </c>
      <c r="N43" s="21">
        <f>'[1]2010_2a_mell'!M43</f>
        <v>0</v>
      </c>
      <c r="O43" s="21">
        <f>'[1]2010_2a_mell'!N43</f>
        <v>0</v>
      </c>
      <c r="P43" s="21">
        <f>'[1]2010_2a_mell'!O43</f>
        <v>0</v>
      </c>
      <c r="Q43" s="21">
        <f>'[1]2010_2a_mell'!P43</f>
        <v>0</v>
      </c>
      <c r="R43" s="21">
        <f>'[1]2010_2a_mell'!Q43</f>
        <v>0</v>
      </c>
      <c r="S43" s="21">
        <f>'[1]2010_2a_mell'!R43</f>
        <v>0</v>
      </c>
      <c r="T43" s="21">
        <f>'[1]2010_2a_mell'!S43</f>
        <v>0</v>
      </c>
      <c r="U43" s="21">
        <f>'[1]2010_2a_mell'!T43</f>
        <v>0</v>
      </c>
      <c r="V43" s="21">
        <f>'[1]2010_2a_mell'!U43</f>
        <v>0</v>
      </c>
      <c r="W43" s="21">
        <f>'[1]2010_2a_mell'!V43</f>
        <v>0</v>
      </c>
      <c r="X43" s="21">
        <f>'[1]2010_2a_mell'!W43</f>
        <v>0</v>
      </c>
      <c r="Y43" s="21">
        <f>'[1]2010_2a_mell'!X43</f>
        <v>0</v>
      </c>
      <c r="Z43" s="21">
        <f>'[1]2010_2a_mell'!Y43</f>
        <v>0</v>
      </c>
      <c r="AA43" s="21">
        <f>'[1]2010_2a_mell'!Z43</f>
        <v>0</v>
      </c>
      <c r="AB43" s="21">
        <f>'[1]2010_2a_mell'!AA43</f>
        <v>0</v>
      </c>
      <c r="AC43" s="21">
        <f>'[1]2010_2a_mell'!AB43</f>
        <v>0</v>
      </c>
      <c r="AD43" s="21">
        <f>'[1]2010_2a_mell'!AC43</f>
        <v>0</v>
      </c>
      <c r="AE43" s="21">
        <f>'[1]2010_2a_mell'!AD43</f>
        <v>0</v>
      </c>
      <c r="AF43" s="21">
        <f>'[1]2010_2a_mell'!AE43</f>
        <v>0</v>
      </c>
      <c r="AG43" s="21">
        <f>'[1]2010_2a_mell'!AF43</f>
        <v>0</v>
      </c>
      <c r="AH43" s="21">
        <f>'[1]2010_2a_mell'!AG43</f>
        <v>0</v>
      </c>
      <c r="AI43" s="21">
        <f>'[1]2010_2a_mell'!AH43</f>
        <v>0</v>
      </c>
      <c r="AJ43" s="21">
        <f>'[1]2010_2a_mell'!AI43</f>
        <v>0</v>
      </c>
      <c r="AK43" s="21">
        <f>'[1]2010_2a_mell'!AJ43</f>
        <v>0</v>
      </c>
      <c r="AL43" s="21">
        <f>'[1]2010_2a_mell'!AK43</f>
        <v>0</v>
      </c>
      <c r="AM43" s="21">
        <f>'[1]2010_2a_mell'!AL43</f>
        <v>0</v>
      </c>
      <c r="AN43" s="21">
        <f>'[1]2010_2a_mell'!AM43</f>
        <v>0</v>
      </c>
      <c r="AO43" s="21">
        <f>'[1]2010_2a_mell'!AN43</f>
        <v>0</v>
      </c>
      <c r="AP43" s="21">
        <f>'[1]2010_2a_mell'!AO43</f>
        <v>0</v>
      </c>
      <c r="AQ43" s="21">
        <f>'[1]2010_2a_mell'!AP43</f>
        <v>0</v>
      </c>
      <c r="AR43" s="21">
        <f>'[1]2010_2a_mell'!AQ43</f>
        <v>0</v>
      </c>
      <c r="AS43" s="21">
        <f>'[1]2010_2a_mell'!AR43</f>
        <v>0</v>
      </c>
      <c r="AT43" s="21">
        <f>'[1]2010_2a_mell'!AS43</f>
        <v>0</v>
      </c>
      <c r="AU43" s="21">
        <f>'[1]2010_2a_mell'!AT43</f>
        <v>0</v>
      </c>
      <c r="AV43" s="21">
        <f>'[1]2010_2a_mell'!AU43</f>
        <v>0</v>
      </c>
      <c r="AW43" s="21">
        <f>'[1]2010_2a_mell'!AV43</f>
        <v>0</v>
      </c>
      <c r="AX43" s="21">
        <f>'[1]2010_2a_mell'!AW43</f>
        <v>0</v>
      </c>
      <c r="AY43" s="21">
        <f>'[1]2010_2a_mell'!AX43</f>
        <v>0</v>
      </c>
      <c r="AZ43" s="21">
        <f>'[1]2010_2a_mell'!AY43</f>
        <v>0</v>
      </c>
      <c r="BA43" s="21">
        <f>'[1]2010_2a_mell'!AZ43</f>
        <v>0</v>
      </c>
      <c r="BB43" s="21">
        <f>'[1]2010_2a_mell'!BA43</f>
        <v>0</v>
      </c>
      <c r="BC43" s="21"/>
      <c r="BD43" s="21">
        <f>'[1]2010_2a_mell'!BB43</f>
        <v>0</v>
      </c>
      <c r="BE43" s="21">
        <f>'[1]2010_2a_mell'!BC43</f>
        <v>0</v>
      </c>
      <c r="BF43" s="22">
        <f>SUM(C43:BE43)</f>
        <v>0</v>
      </c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</row>
    <row r="44" spans="1:89" s="2" customFormat="1" ht="12">
      <c r="A44" s="431"/>
      <c r="B44" s="20" t="s">
        <v>98</v>
      </c>
      <c r="C44" s="21">
        <f>'[1]2010_2a_mell'!C44</f>
        <v>0</v>
      </c>
      <c r="D44" s="21">
        <f>'[1]2010_2a_mell'!D44</f>
        <v>0</v>
      </c>
      <c r="E44" s="21">
        <f>'[1]2010_2a_mell'!E44</f>
        <v>0</v>
      </c>
      <c r="F44" s="21">
        <f>'[1]2010_2a_mell'!F44</f>
        <v>0</v>
      </c>
      <c r="G44" s="21">
        <f>'[1]2010_2a_mell'!G44</f>
        <v>0</v>
      </c>
      <c r="H44" s="21">
        <f>'[1]2010_2a_mell'!H44</f>
        <v>0</v>
      </c>
      <c r="I44" s="21">
        <f>'[1]2010_2a_mell'!I44</f>
        <v>0</v>
      </c>
      <c r="J44" s="21">
        <f>'[1]2010_2a_mell'!J44</f>
        <v>0</v>
      </c>
      <c r="K44" s="21">
        <f>'[1]2010_2a_mell'!K44</f>
        <v>0</v>
      </c>
      <c r="L44" s="21"/>
      <c r="M44" s="21">
        <f>'[1]2010_2a_mell'!L44</f>
        <v>0</v>
      </c>
      <c r="N44" s="21">
        <f>'[1]2010_2a_mell'!M44</f>
        <v>0</v>
      </c>
      <c r="O44" s="21">
        <f>'[1]2010_2a_mell'!N44</f>
        <v>0</v>
      </c>
      <c r="P44" s="21">
        <f>'[1]2010_2a_mell'!O44</f>
        <v>0</v>
      </c>
      <c r="Q44" s="21">
        <f>'[1]2010_2a_mell'!P44</f>
        <v>0</v>
      </c>
      <c r="R44" s="21">
        <f>'[1]2010_2a_mell'!Q44</f>
        <v>0</v>
      </c>
      <c r="S44" s="21">
        <f>'[1]2010_2a_mell'!R44</f>
        <v>0</v>
      </c>
      <c r="T44" s="21">
        <f>'[1]2010_2a_mell'!S44</f>
        <v>0</v>
      </c>
      <c r="U44" s="21">
        <f>'[1]2010_2a_mell'!T44</f>
        <v>0</v>
      </c>
      <c r="V44" s="21">
        <f>'[1]2010_2a_mell'!U44</f>
        <v>0</v>
      </c>
      <c r="W44" s="21">
        <f>'[1]2010_2a_mell'!V44</f>
        <v>0</v>
      </c>
      <c r="X44" s="21">
        <f>'[1]2010_2a_mell'!W44</f>
        <v>0</v>
      </c>
      <c r="Y44" s="21">
        <f>'[1]2010_2a_mell'!X44</f>
        <v>0</v>
      </c>
      <c r="Z44" s="21">
        <f>'[1]2010_2a_mell'!Y44</f>
        <v>0</v>
      </c>
      <c r="AA44" s="21">
        <f>'[1]2010_2a_mell'!Z44</f>
        <v>0</v>
      </c>
      <c r="AB44" s="21">
        <f>'[1]2010_2a_mell'!AA44</f>
        <v>0</v>
      </c>
      <c r="AC44" s="21">
        <f>'[1]2010_2a_mell'!AB44</f>
        <v>0</v>
      </c>
      <c r="AD44" s="21">
        <f>'[1]2010_2a_mell'!AC44</f>
        <v>0</v>
      </c>
      <c r="AE44" s="21">
        <f>'[1]2010_2a_mell'!AD44</f>
        <v>0</v>
      </c>
      <c r="AF44" s="21">
        <f>'[1]2010_2a_mell'!AE44</f>
        <v>0</v>
      </c>
      <c r="AG44" s="21">
        <f>'[1]2010_2a_mell'!AF44</f>
        <v>0</v>
      </c>
      <c r="AH44" s="21">
        <f>'[1]2010_2a_mell'!AG44</f>
        <v>0</v>
      </c>
      <c r="AI44" s="21">
        <f>'[1]2010_2a_mell'!AH44</f>
        <v>0</v>
      </c>
      <c r="AJ44" s="21">
        <f>'[1]2010_2a_mell'!AI44</f>
        <v>0</v>
      </c>
      <c r="AK44" s="21">
        <f>'[1]2010_2a_mell'!AJ44</f>
        <v>0</v>
      </c>
      <c r="AL44" s="21">
        <f>'[1]2010_2a_mell'!AK44</f>
        <v>0</v>
      </c>
      <c r="AM44" s="21">
        <f>'[1]2010_2a_mell'!AL44</f>
        <v>0</v>
      </c>
      <c r="AN44" s="21">
        <f>'[1]2010_2a_mell'!AM44</f>
        <v>0</v>
      </c>
      <c r="AO44" s="21">
        <f>'[1]2010_2a_mell'!AN44</f>
        <v>0</v>
      </c>
      <c r="AP44" s="21">
        <f>'[1]2010_2a_mell'!AO44</f>
        <v>0</v>
      </c>
      <c r="AQ44" s="21">
        <f>'[1]2010_2a_mell'!AP44</f>
        <v>0</v>
      </c>
      <c r="AR44" s="21">
        <f>'[1]2010_2a_mell'!AQ44</f>
        <v>0</v>
      </c>
      <c r="AS44" s="21">
        <f>'[1]2010_2a_mell'!AR44</f>
        <v>0</v>
      </c>
      <c r="AT44" s="21">
        <f>'[1]2010_2a_mell'!AS44</f>
        <v>0</v>
      </c>
      <c r="AU44" s="21">
        <f>'[1]2010_2a_mell'!AT44</f>
        <v>0</v>
      </c>
      <c r="AV44" s="21">
        <f>'[1]2010_2a_mell'!AU44</f>
        <v>0</v>
      </c>
      <c r="AW44" s="21">
        <f>'[1]2010_2a_mell'!AV44</f>
        <v>0</v>
      </c>
      <c r="AX44" s="21">
        <f>'[1]2010_2a_mell'!AW44</f>
        <v>0</v>
      </c>
      <c r="AY44" s="21">
        <f>'[1]2010_2a_mell'!AX44</f>
        <v>0</v>
      </c>
      <c r="AZ44" s="21">
        <f>'[1]2010_2a_mell'!AY44</f>
        <v>0</v>
      </c>
      <c r="BA44" s="21">
        <f>'[1]2010_2a_mell'!AZ44</f>
        <v>0</v>
      </c>
      <c r="BB44" s="21">
        <f>'[1]2010_2a_mell'!BA44</f>
        <v>0</v>
      </c>
      <c r="BC44" s="21"/>
      <c r="BD44" s="21">
        <f>'[1]2010_2a_mell'!BB44</f>
        <v>0</v>
      </c>
      <c r="BE44" s="21">
        <f>'[1]2010_2a_mell'!BC44</f>
        <v>0</v>
      </c>
      <c r="BF44" s="22">
        <f>SUM(C44:BE44)</f>
        <v>0</v>
      </c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</row>
    <row r="45" spans="1:89" s="8" customFormat="1" ht="12">
      <c r="A45" s="431"/>
      <c r="B45" s="31" t="s">
        <v>91</v>
      </c>
      <c r="C45" s="21">
        <f>'[1]2010_2a_mell'!C45</f>
        <v>0</v>
      </c>
      <c r="D45" s="21">
        <f>'[1]2010_2a_mell'!D45</f>
        <v>0</v>
      </c>
      <c r="E45" s="21">
        <f>'[1]2010_2a_mell'!E45</f>
        <v>0</v>
      </c>
      <c r="F45" s="21">
        <f>'[1]2010_2a_mell'!F45</f>
        <v>0</v>
      </c>
      <c r="G45" s="21">
        <f>'[1]2010_2a_mell'!G45</f>
        <v>0</v>
      </c>
      <c r="H45" s="21">
        <f>'[1]2010_2a_mell'!H45</f>
        <v>0</v>
      </c>
      <c r="I45" s="21">
        <f>'[1]2010_2a_mell'!I45</f>
        <v>0</v>
      </c>
      <c r="J45" s="21">
        <f>'[1]2010_2a_mell'!J45</f>
        <v>0</v>
      </c>
      <c r="K45" s="21">
        <f>'[1]2010_2a_mell'!K45</f>
        <v>0</v>
      </c>
      <c r="L45" s="21"/>
      <c r="M45" s="21">
        <f>'[1]2010_2a_mell'!L45</f>
        <v>0</v>
      </c>
      <c r="N45" s="21">
        <f>'[1]2010_2a_mell'!M45</f>
        <v>0</v>
      </c>
      <c r="O45" s="21">
        <f>'[1]2010_2a_mell'!N45</f>
        <v>0</v>
      </c>
      <c r="P45" s="21">
        <f>'[1]2010_2a_mell'!O45</f>
        <v>0</v>
      </c>
      <c r="Q45" s="21">
        <f>'[1]2010_2a_mell'!P45</f>
        <v>0</v>
      </c>
      <c r="R45" s="21">
        <f>'[1]2010_2a_mell'!Q45</f>
        <v>0</v>
      </c>
      <c r="S45" s="21">
        <f>'[1]2010_2a_mell'!R45</f>
        <v>0</v>
      </c>
      <c r="T45" s="21">
        <f>'[1]2010_2a_mell'!S45</f>
        <v>0</v>
      </c>
      <c r="U45" s="21">
        <f>'[1]2010_2a_mell'!T45</f>
        <v>0</v>
      </c>
      <c r="V45" s="21">
        <f>'[1]2010_2a_mell'!U45</f>
        <v>0</v>
      </c>
      <c r="W45" s="21">
        <f>'[1]2010_2a_mell'!V45</f>
        <v>0</v>
      </c>
      <c r="X45" s="21">
        <f>'[1]2010_2a_mell'!W45</f>
        <v>0</v>
      </c>
      <c r="Y45" s="21">
        <f>'[1]2010_2a_mell'!X45</f>
        <v>0</v>
      </c>
      <c r="Z45" s="21">
        <f>'[1]2010_2a_mell'!Y45</f>
        <v>0</v>
      </c>
      <c r="AA45" s="21">
        <f>'[1]2010_2a_mell'!Z45</f>
        <v>0</v>
      </c>
      <c r="AB45" s="21">
        <f>'[1]2010_2a_mell'!AA45</f>
        <v>0</v>
      </c>
      <c r="AC45" s="21">
        <f>'[1]2010_2a_mell'!AB45</f>
        <v>0</v>
      </c>
      <c r="AD45" s="21">
        <f>'[1]2010_2a_mell'!AC45</f>
        <v>0</v>
      </c>
      <c r="AE45" s="21">
        <f>'[1]2010_2a_mell'!AD45</f>
        <v>0</v>
      </c>
      <c r="AF45" s="21">
        <f>'[1]2010_2a_mell'!AE45</f>
        <v>0</v>
      </c>
      <c r="AG45" s="21">
        <f>'[1]2010_2a_mell'!AF45</f>
        <v>0</v>
      </c>
      <c r="AH45" s="21">
        <f>'[1]2010_2a_mell'!AG45</f>
        <v>0</v>
      </c>
      <c r="AI45" s="21">
        <f>'[1]2010_2a_mell'!AH45</f>
        <v>0</v>
      </c>
      <c r="AJ45" s="21">
        <f>'[1]2010_2a_mell'!AI45</f>
        <v>0</v>
      </c>
      <c r="AK45" s="21">
        <f>'[1]2010_2a_mell'!AJ45</f>
        <v>0</v>
      </c>
      <c r="AL45" s="21">
        <f>'[1]2010_2a_mell'!AK45</f>
        <v>0</v>
      </c>
      <c r="AM45" s="21">
        <f>'[1]2010_2a_mell'!AL45</f>
        <v>0</v>
      </c>
      <c r="AN45" s="21">
        <f>'[1]2010_2a_mell'!AM45</f>
        <v>0</v>
      </c>
      <c r="AO45" s="21">
        <f>'[1]2010_2a_mell'!AN45</f>
        <v>0</v>
      </c>
      <c r="AP45" s="21">
        <f>'[1]2010_2a_mell'!AO45</f>
        <v>0</v>
      </c>
      <c r="AQ45" s="21">
        <f>'[1]2010_2a_mell'!AP45</f>
        <v>0</v>
      </c>
      <c r="AR45" s="21">
        <f>'[1]2010_2a_mell'!AQ45</f>
        <v>0</v>
      </c>
      <c r="AS45" s="21">
        <f>'[1]2010_2a_mell'!AR45</f>
        <v>0</v>
      </c>
      <c r="AT45" s="21">
        <f>'[1]2010_2a_mell'!AS45</f>
        <v>0</v>
      </c>
      <c r="AU45" s="21">
        <f>'[1]2010_2a_mell'!AT45</f>
        <v>0</v>
      </c>
      <c r="AV45" s="21">
        <f>'[1]2010_2a_mell'!AU45</f>
        <v>0</v>
      </c>
      <c r="AW45" s="21">
        <f>'[1]2010_2a_mell'!AV45</f>
        <v>0</v>
      </c>
      <c r="AX45" s="21">
        <f>'[1]2010_2a_mell'!AW45</f>
        <v>0</v>
      </c>
      <c r="AY45" s="21">
        <f>'[1]2010_2a_mell'!AX45</f>
        <v>0</v>
      </c>
      <c r="AZ45" s="21">
        <f>'[1]2010_2a_mell'!AY45</f>
        <v>0</v>
      </c>
      <c r="BA45" s="21">
        <f>'[1]2010_2a_mell'!AZ45</f>
        <v>0</v>
      </c>
      <c r="BB45" s="21">
        <f>'[1]2010_2a_mell'!BA45</f>
        <v>0</v>
      </c>
      <c r="BC45" s="21"/>
      <c r="BD45" s="21">
        <f>'[1]2010_2a_mell'!BB45</f>
        <v>0</v>
      </c>
      <c r="BE45" s="21">
        <f>'[1]2010_2a_mell'!BC45</f>
        <v>0</v>
      </c>
      <c r="BF45" s="22">
        <f>SUM(C45:BE45)</f>
        <v>0</v>
      </c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</row>
    <row r="46" spans="1:89" s="30" customFormat="1" ht="12" customHeight="1">
      <c r="A46" s="431"/>
      <c r="B46" s="26" t="s">
        <v>99</v>
      </c>
      <c r="C46" s="27">
        <f>C42+C44</f>
        <v>0</v>
      </c>
      <c r="D46" s="27">
        <f aca="true" t="shared" si="7" ref="D46:BE46">D42+D44</f>
        <v>0</v>
      </c>
      <c r="E46" s="27">
        <f t="shared" si="7"/>
        <v>0</v>
      </c>
      <c r="F46" s="27">
        <f t="shared" si="7"/>
        <v>0</v>
      </c>
      <c r="G46" s="27">
        <f t="shared" si="7"/>
        <v>0</v>
      </c>
      <c r="H46" s="27">
        <f t="shared" si="7"/>
        <v>0</v>
      </c>
      <c r="I46" s="27">
        <f t="shared" si="7"/>
        <v>0</v>
      </c>
      <c r="J46" s="27">
        <f t="shared" si="7"/>
        <v>0</v>
      </c>
      <c r="K46" s="27">
        <f t="shared" si="7"/>
        <v>0</v>
      </c>
      <c r="L46" s="27">
        <f t="shared" si="7"/>
        <v>0</v>
      </c>
      <c r="M46" s="27">
        <f t="shared" si="7"/>
        <v>0</v>
      </c>
      <c r="N46" s="27">
        <f t="shared" si="7"/>
        <v>0</v>
      </c>
      <c r="O46" s="27">
        <f t="shared" si="7"/>
        <v>0</v>
      </c>
      <c r="P46" s="27">
        <f t="shared" si="7"/>
        <v>0</v>
      </c>
      <c r="Q46" s="27">
        <f t="shared" si="7"/>
        <v>0</v>
      </c>
      <c r="R46" s="27">
        <f t="shared" si="7"/>
        <v>0</v>
      </c>
      <c r="S46" s="27">
        <f t="shared" si="7"/>
        <v>0</v>
      </c>
      <c r="T46" s="27">
        <f t="shared" si="7"/>
        <v>0</v>
      </c>
      <c r="U46" s="27">
        <f t="shared" si="7"/>
        <v>0</v>
      </c>
      <c r="V46" s="27">
        <f t="shared" si="7"/>
        <v>0</v>
      </c>
      <c r="W46" s="27">
        <f t="shared" si="7"/>
        <v>0</v>
      </c>
      <c r="X46" s="27">
        <f t="shared" si="7"/>
        <v>0</v>
      </c>
      <c r="Y46" s="27">
        <f t="shared" si="7"/>
        <v>0</v>
      </c>
      <c r="Z46" s="27">
        <f t="shared" si="7"/>
        <v>0</v>
      </c>
      <c r="AA46" s="27">
        <f t="shared" si="7"/>
        <v>0</v>
      </c>
      <c r="AB46" s="27">
        <f t="shared" si="7"/>
        <v>0</v>
      </c>
      <c r="AC46" s="27">
        <f t="shared" si="7"/>
        <v>0</v>
      </c>
      <c r="AD46" s="27">
        <f t="shared" si="7"/>
        <v>0</v>
      </c>
      <c r="AE46" s="27">
        <f t="shared" si="7"/>
        <v>0</v>
      </c>
      <c r="AF46" s="27">
        <f t="shared" si="7"/>
        <v>0</v>
      </c>
      <c r="AG46" s="27">
        <f t="shared" si="7"/>
        <v>0</v>
      </c>
      <c r="AH46" s="27">
        <f t="shared" si="7"/>
        <v>0</v>
      </c>
      <c r="AI46" s="27">
        <f t="shared" si="7"/>
        <v>0</v>
      </c>
      <c r="AJ46" s="27">
        <f t="shared" si="7"/>
        <v>0</v>
      </c>
      <c r="AK46" s="27">
        <f t="shared" si="7"/>
        <v>0</v>
      </c>
      <c r="AL46" s="27">
        <f t="shared" si="7"/>
        <v>0</v>
      </c>
      <c r="AM46" s="27">
        <f t="shared" si="7"/>
        <v>0</v>
      </c>
      <c r="AN46" s="27">
        <f t="shared" si="7"/>
        <v>0</v>
      </c>
      <c r="AO46" s="27">
        <f t="shared" si="7"/>
        <v>0</v>
      </c>
      <c r="AP46" s="27">
        <f t="shared" si="7"/>
        <v>0</v>
      </c>
      <c r="AQ46" s="27">
        <f t="shared" si="7"/>
        <v>0</v>
      </c>
      <c r="AR46" s="27">
        <f t="shared" si="7"/>
        <v>0</v>
      </c>
      <c r="AS46" s="27">
        <f t="shared" si="7"/>
        <v>0</v>
      </c>
      <c r="AT46" s="27">
        <f t="shared" si="7"/>
        <v>0</v>
      </c>
      <c r="AU46" s="27">
        <f t="shared" si="7"/>
        <v>0</v>
      </c>
      <c r="AV46" s="27">
        <f t="shared" si="7"/>
        <v>0</v>
      </c>
      <c r="AW46" s="27">
        <f t="shared" si="7"/>
        <v>0</v>
      </c>
      <c r="AX46" s="27">
        <f t="shared" si="7"/>
        <v>0</v>
      </c>
      <c r="AY46" s="27">
        <f t="shared" si="7"/>
        <v>0</v>
      </c>
      <c r="AZ46" s="27">
        <f t="shared" si="7"/>
        <v>0</v>
      </c>
      <c r="BA46" s="27">
        <f t="shared" si="7"/>
        <v>0</v>
      </c>
      <c r="BB46" s="27">
        <f t="shared" si="7"/>
        <v>0</v>
      </c>
      <c r="BC46" s="27"/>
      <c r="BD46" s="27">
        <f t="shared" si="7"/>
        <v>0</v>
      </c>
      <c r="BE46" s="27">
        <f t="shared" si="7"/>
        <v>0</v>
      </c>
      <c r="BF46" s="27">
        <f>'[1]2010_2a_mell'!BD46</f>
        <v>0</v>
      </c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</row>
    <row r="47" spans="1:89" s="36" customFormat="1" ht="22.5" customHeight="1">
      <c r="A47" s="34" t="s">
        <v>100</v>
      </c>
      <c r="B47" s="434" t="s">
        <v>101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</row>
    <row r="48" spans="1:89" s="14" customFormat="1" ht="12">
      <c r="A48" s="435"/>
      <c r="B48" s="37" t="s">
        <v>102</v>
      </c>
      <c r="C48" s="21">
        <f>'[1]2010_2a_mell'!C48</f>
        <v>0</v>
      </c>
      <c r="D48" s="21">
        <f>'[1]2010_2a_mell'!D48</f>
        <v>0</v>
      </c>
      <c r="E48" s="21">
        <f>'[1]2010_2a_mell'!E48</f>
        <v>0</v>
      </c>
      <c r="F48" s="21">
        <f>'[1]2010_2a_mell'!F48</f>
        <v>0</v>
      </c>
      <c r="G48" s="21">
        <f>'[1]2010_2a_mell'!G48</f>
        <v>0</v>
      </c>
      <c r="H48" s="21">
        <f>'[1]2010_2a_mell'!H48</f>
        <v>0</v>
      </c>
      <c r="I48" s="21">
        <f>'[1]2010_2a_mell'!I48</f>
        <v>0</v>
      </c>
      <c r="J48" s="21">
        <f>'[1]2010_2a_mell'!J48</f>
        <v>0</v>
      </c>
      <c r="K48" s="21">
        <f>'[1]2010_2a_mell'!K48</f>
        <v>0</v>
      </c>
      <c r="L48" s="21"/>
      <c r="M48" s="21">
        <f>'[1]2010_2a_mell'!L48</f>
        <v>0</v>
      </c>
      <c r="N48" s="21">
        <f>'[1]2010_2a_mell'!M48</f>
        <v>0</v>
      </c>
      <c r="O48" s="21">
        <f>'[1]2010_2a_mell'!N48</f>
        <v>0</v>
      </c>
      <c r="P48" s="21">
        <f>'[1]2010_2a_mell'!O48</f>
        <v>0</v>
      </c>
      <c r="Q48" s="21">
        <f>'[1]2010_2a_mell'!P48</f>
        <v>0</v>
      </c>
      <c r="R48" s="21">
        <f>'[1]2010_2a_mell'!Q48</f>
        <v>0</v>
      </c>
      <c r="S48" s="21">
        <f>'[1]2010_2a_mell'!R48</f>
        <v>0</v>
      </c>
      <c r="T48" s="21">
        <f>'[1]2010_2a_mell'!S48</f>
        <v>0</v>
      </c>
      <c r="U48" s="21">
        <f>'[1]2010_2a_mell'!T48</f>
        <v>0</v>
      </c>
      <c r="V48" s="21">
        <f>'[1]2010_2a_mell'!U48</f>
        <v>0</v>
      </c>
      <c r="W48" s="21">
        <f>'[1]2010_2a_mell'!V48</f>
        <v>0</v>
      </c>
      <c r="X48" s="21">
        <f>'[1]2010_2a_mell'!W48</f>
        <v>0</v>
      </c>
      <c r="Y48" s="21">
        <f>'[1]2010_2a_mell'!X48</f>
        <v>0</v>
      </c>
      <c r="Z48" s="21">
        <f>'[1]2010_2a_mell'!Y48</f>
        <v>0</v>
      </c>
      <c r="AA48" s="21">
        <f>'[1]2010_2a_mell'!Z48</f>
        <v>0</v>
      </c>
      <c r="AB48" s="21">
        <f>'[1]2010_2a_mell'!AA48</f>
        <v>0</v>
      </c>
      <c r="AC48" s="21">
        <f>'[1]2010_2a_mell'!AB48</f>
        <v>0</v>
      </c>
      <c r="AD48" s="21">
        <f>'[1]2010_2a_mell'!AC48</f>
        <v>0</v>
      </c>
      <c r="AE48" s="21">
        <f>'[1]2010_2a_mell'!AD48</f>
        <v>0</v>
      </c>
      <c r="AF48" s="21">
        <f>'[1]2010_2a_mell'!AE48</f>
        <v>0</v>
      </c>
      <c r="AG48" s="21">
        <f>'[1]2010_2a_mell'!AF48</f>
        <v>0</v>
      </c>
      <c r="AH48" s="21">
        <f>'[1]2010_2a_mell'!AG48</f>
        <v>0</v>
      </c>
      <c r="AI48" s="21">
        <f>'[1]2010_2a_mell'!AH48</f>
        <v>0</v>
      </c>
      <c r="AJ48" s="21">
        <f>'[1]2010_2a_mell'!AI48</f>
        <v>0</v>
      </c>
      <c r="AK48" s="21">
        <f>'[1]2010_2a_mell'!AJ48</f>
        <v>0</v>
      </c>
      <c r="AL48" s="21">
        <f>'[1]2010_2a_mell'!AK48</f>
        <v>0</v>
      </c>
      <c r="AM48" s="21">
        <f>'[1]2010_2a_mell'!AL48</f>
        <v>0</v>
      </c>
      <c r="AN48" s="21">
        <f>'[1]2010_2a_mell'!AM48</f>
        <v>0</v>
      </c>
      <c r="AO48" s="21">
        <f>'[1]2010_2a_mell'!AN48</f>
        <v>0</v>
      </c>
      <c r="AP48" s="21">
        <f>'[1]2010_2a_mell'!AO48</f>
        <v>0</v>
      </c>
      <c r="AQ48" s="21">
        <f>'[1]2010_2a_mell'!AP48</f>
        <v>0</v>
      </c>
      <c r="AR48" s="21">
        <f>'[1]2010_2a_mell'!AQ48</f>
        <v>0</v>
      </c>
      <c r="AS48" s="21">
        <f>'[1]2010_2a_mell'!AR48</f>
        <v>0</v>
      </c>
      <c r="AT48" s="21">
        <f>'[1]2010_2a_mell'!AS48</f>
        <v>0</v>
      </c>
      <c r="AU48" s="21">
        <f>'[1]2010_2a_mell'!AT48</f>
        <v>0</v>
      </c>
      <c r="AV48" s="21">
        <f>'[1]2010_2a_mell'!AU48</f>
        <v>0</v>
      </c>
      <c r="AW48" s="21">
        <f>'[1]2010_2a_mell'!AV48</f>
        <v>0</v>
      </c>
      <c r="AX48" s="21">
        <f>'[1]2010_2a_mell'!AW48</f>
        <v>0</v>
      </c>
      <c r="AY48" s="21">
        <f>'[1]2010_2a_mell'!AX48</f>
        <v>0</v>
      </c>
      <c r="AZ48" s="21">
        <f>'[1]2010_2a_mell'!AY48</f>
        <v>0</v>
      </c>
      <c r="BA48" s="21">
        <f>'[1]2010_2a_mell'!AZ48</f>
        <v>0</v>
      </c>
      <c r="BB48" s="21">
        <f>'[1]2010_2a_mell'!BA48</f>
        <v>0</v>
      </c>
      <c r="BC48" s="21"/>
      <c r="BD48" s="21">
        <f>'[1]2010_2a_mell'!BB48</f>
        <v>0</v>
      </c>
      <c r="BE48" s="21">
        <f>'[1]2010_2a_mell'!BC48</f>
        <v>0</v>
      </c>
      <c r="BF48" s="22">
        <f>SUM(C48:BE48)</f>
        <v>0</v>
      </c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</row>
    <row r="49" spans="1:89" s="14" customFormat="1" ht="12">
      <c r="A49" s="435"/>
      <c r="B49" s="37" t="s">
        <v>103</v>
      </c>
      <c r="C49" s="21">
        <f>'[1]2010_2a_mell'!C49</f>
        <v>0</v>
      </c>
      <c r="D49" s="21">
        <f>'[1]2010_2a_mell'!D49</f>
        <v>0</v>
      </c>
      <c r="E49" s="21">
        <f>'[1]2010_2a_mell'!E49</f>
        <v>0</v>
      </c>
      <c r="F49" s="21">
        <f>'[1]2010_2a_mell'!F49</f>
        <v>0</v>
      </c>
      <c r="G49" s="21">
        <f>'[1]2010_2a_mell'!G49</f>
        <v>0</v>
      </c>
      <c r="H49" s="21">
        <f>'[1]2010_2a_mell'!H49</f>
        <v>0</v>
      </c>
      <c r="I49" s="21">
        <f>'[1]2010_2a_mell'!I49</f>
        <v>0</v>
      </c>
      <c r="J49" s="21">
        <f>'[1]2010_2a_mell'!J49</f>
        <v>0</v>
      </c>
      <c r="K49" s="21">
        <f>'[1]2010_2a_mell'!K49</f>
        <v>0</v>
      </c>
      <c r="L49" s="21"/>
      <c r="M49" s="21">
        <f>'[1]2010_2a_mell'!L49</f>
        <v>0</v>
      </c>
      <c r="N49" s="21">
        <v>65</v>
      </c>
      <c r="O49" s="21">
        <f>'[1]2010_2a_mell'!N49</f>
        <v>0</v>
      </c>
      <c r="P49" s="21">
        <f>'[1]2010_2a_mell'!O49</f>
        <v>0</v>
      </c>
      <c r="Q49" s="21">
        <f>'[1]2010_2a_mell'!P49</f>
        <v>0</v>
      </c>
      <c r="R49" s="21">
        <f>'[1]2010_2a_mell'!Q49</f>
        <v>0</v>
      </c>
      <c r="S49" s="21">
        <f>'[1]2010_2a_mell'!R49</f>
        <v>0</v>
      </c>
      <c r="T49" s="21">
        <f>'[1]2010_2a_mell'!S49</f>
        <v>0</v>
      </c>
      <c r="U49" s="21">
        <f>'[1]2010_2a_mell'!T49</f>
        <v>0</v>
      </c>
      <c r="V49" s="21">
        <f>'[1]2010_2a_mell'!U49</f>
        <v>0</v>
      </c>
      <c r="W49" s="21">
        <f>'[1]2010_2a_mell'!V49</f>
        <v>0</v>
      </c>
      <c r="X49" s="21">
        <f>'[1]2010_2a_mell'!W49</f>
        <v>0</v>
      </c>
      <c r="Y49" s="21">
        <f>'[1]2010_2a_mell'!X49</f>
        <v>0</v>
      </c>
      <c r="Z49" s="21">
        <f>'[1]2010_2a_mell'!Y49</f>
        <v>0</v>
      </c>
      <c r="AA49" s="21">
        <f>'[1]2010_2a_mell'!Z49</f>
        <v>0</v>
      </c>
      <c r="AB49" s="21">
        <f>'[1]2010_2a_mell'!AA49</f>
        <v>0</v>
      </c>
      <c r="AC49" s="21">
        <f>'[1]2010_2a_mell'!AB49</f>
        <v>0</v>
      </c>
      <c r="AD49" s="21">
        <f>'[1]2010_2a_mell'!AC49</f>
        <v>0</v>
      </c>
      <c r="AE49" s="21">
        <f>'[1]2010_2a_mell'!AD49</f>
        <v>0</v>
      </c>
      <c r="AF49" s="21">
        <f>'[1]2010_2a_mell'!AE49</f>
        <v>0</v>
      </c>
      <c r="AG49" s="21">
        <f>'[1]2010_2a_mell'!AF49</f>
        <v>0</v>
      </c>
      <c r="AH49" s="21">
        <f>'[1]2010_2a_mell'!AG49</f>
        <v>0</v>
      </c>
      <c r="AI49" s="21">
        <f>'[1]2010_2a_mell'!AH49</f>
        <v>0</v>
      </c>
      <c r="AJ49" s="21">
        <f>'[1]2010_2a_mell'!AI49</f>
        <v>0</v>
      </c>
      <c r="AK49" s="21">
        <f>'[1]2010_2a_mell'!AJ49</f>
        <v>0</v>
      </c>
      <c r="AL49" s="21">
        <f>'[1]2010_2a_mell'!AK49</f>
        <v>0</v>
      </c>
      <c r="AM49" s="21">
        <f>'[1]2010_2a_mell'!AL49</f>
        <v>0</v>
      </c>
      <c r="AN49" s="21">
        <f>'[1]2010_2a_mell'!AM49</f>
        <v>0</v>
      </c>
      <c r="AO49" s="21">
        <f>'[1]2010_2a_mell'!AN49</f>
        <v>0</v>
      </c>
      <c r="AP49" s="21">
        <f>'[1]2010_2a_mell'!AO49</f>
        <v>0</v>
      </c>
      <c r="AQ49" s="21">
        <f>'[1]2010_2a_mell'!AP49</f>
        <v>0</v>
      </c>
      <c r="AR49" s="21">
        <f>'[1]2010_2a_mell'!AQ49</f>
        <v>0</v>
      </c>
      <c r="AS49" s="21">
        <f>'[1]2010_2a_mell'!AR49</f>
        <v>0</v>
      </c>
      <c r="AT49" s="21">
        <f>'[1]2010_2a_mell'!AS49</f>
        <v>0</v>
      </c>
      <c r="AU49" s="21">
        <f>'[1]2010_2a_mell'!AT49</f>
        <v>0</v>
      </c>
      <c r="AV49" s="21">
        <f>'[1]2010_2a_mell'!AU49</f>
        <v>0</v>
      </c>
      <c r="AW49" s="21">
        <f>'[1]2010_2a_mell'!AV49</f>
        <v>0</v>
      </c>
      <c r="AX49" s="21">
        <f>'[1]2010_2a_mell'!AW49</f>
        <v>0</v>
      </c>
      <c r="AY49" s="21">
        <f>'[1]2010_2a_mell'!AX49</f>
        <v>0</v>
      </c>
      <c r="AZ49" s="21">
        <f>'[1]2010_2a_mell'!AY49</f>
        <v>0</v>
      </c>
      <c r="BA49" s="21">
        <f>'[1]2010_2a_mell'!AZ49</f>
        <v>0</v>
      </c>
      <c r="BB49" s="21">
        <f>'[1]2010_2a_mell'!BA49</f>
        <v>0</v>
      </c>
      <c r="BC49" s="21"/>
      <c r="BD49" s="21">
        <f>'[1]2010_2a_mell'!BB49</f>
        <v>0</v>
      </c>
      <c r="BE49" s="21">
        <f>'[1]2010_2a_mell'!BC49</f>
        <v>0</v>
      </c>
      <c r="BF49" s="22">
        <f>SUM(C49:BE49)</f>
        <v>65</v>
      </c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</row>
    <row r="50" spans="1:89" s="36" customFormat="1" ht="24">
      <c r="A50" s="435"/>
      <c r="B50" s="38" t="s">
        <v>104</v>
      </c>
      <c r="C50" s="27">
        <f>SUM(C48:C49)</f>
        <v>0</v>
      </c>
      <c r="D50" s="27">
        <f aca="true" t="shared" si="8" ref="D50:BE50">SUM(D48:D49)</f>
        <v>0</v>
      </c>
      <c r="E50" s="27">
        <f t="shared" si="8"/>
        <v>0</v>
      </c>
      <c r="F50" s="27">
        <f t="shared" si="8"/>
        <v>0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27">
        <f t="shared" si="8"/>
        <v>0</v>
      </c>
      <c r="K50" s="27">
        <f t="shared" si="8"/>
        <v>0</v>
      </c>
      <c r="L50" s="27">
        <f t="shared" si="8"/>
        <v>0</v>
      </c>
      <c r="M50" s="27">
        <f t="shared" si="8"/>
        <v>0</v>
      </c>
      <c r="N50" s="27">
        <f t="shared" si="8"/>
        <v>65</v>
      </c>
      <c r="O50" s="27">
        <f t="shared" si="8"/>
        <v>0</v>
      </c>
      <c r="P50" s="27">
        <f t="shared" si="8"/>
        <v>0</v>
      </c>
      <c r="Q50" s="27">
        <f t="shared" si="8"/>
        <v>0</v>
      </c>
      <c r="R50" s="27">
        <f t="shared" si="8"/>
        <v>0</v>
      </c>
      <c r="S50" s="27">
        <f t="shared" si="8"/>
        <v>0</v>
      </c>
      <c r="T50" s="27">
        <f t="shared" si="8"/>
        <v>0</v>
      </c>
      <c r="U50" s="27">
        <f t="shared" si="8"/>
        <v>0</v>
      </c>
      <c r="V50" s="27">
        <f t="shared" si="8"/>
        <v>0</v>
      </c>
      <c r="W50" s="27">
        <f t="shared" si="8"/>
        <v>0</v>
      </c>
      <c r="X50" s="27">
        <f t="shared" si="8"/>
        <v>0</v>
      </c>
      <c r="Y50" s="27">
        <f t="shared" si="8"/>
        <v>0</v>
      </c>
      <c r="Z50" s="27">
        <f t="shared" si="8"/>
        <v>0</v>
      </c>
      <c r="AA50" s="27">
        <f t="shared" si="8"/>
        <v>0</v>
      </c>
      <c r="AB50" s="27">
        <f t="shared" si="8"/>
        <v>0</v>
      </c>
      <c r="AC50" s="27">
        <f t="shared" si="8"/>
        <v>0</v>
      </c>
      <c r="AD50" s="27">
        <f t="shared" si="8"/>
        <v>0</v>
      </c>
      <c r="AE50" s="27">
        <f t="shared" si="8"/>
        <v>0</v>
      </c>
      <c r="AF50" s="27">
        <f t="shared" si="8"/>
        <v>0</v>
      </c>
      <c r="AG50" s="27">
        <f t="shared" si="8"/>
        <v>0</v>
      </c>
      <c r="AH50" s="27">
        <f t="shared" si="8"/>
        <v>0</v>
      </c>
      <c r="AI50" s="27">
        <f t="shared" si="8"/>
        <v>0</v>
      </c>
      <c r="AJ50" s="27">
        <f t="shared" si="8"/>
        <v>0</v>
      </c>
      <c r="AK50" s="27">
        <f t="shared" si="8"/>
        <v>0</v>
      </c>
      <c r="AL50" s="27">
        <f t="shared" si="8"/>
        <v>0</v>
      </c>
      <c r="AM50" s="27">
        <f t="shared" si="8"/>
        <v>0</v>
      </c>
      <c r="AN50" s="27">
        <f t="shared" si="8"/>
        <v>0</v>
      </c>
      <c r="AO50" s="27">
        <f t="shared" si="8"/>
        <v>0</v>
      </c>
      <c r="AP50" s="27">
        <f t="shared" si="8"/>
        <v>0</v>
      </c>
      <c r="AQ50" s="27">
        <f t="shared" si="8"/>
        <v>0</v>
      </c>
      <c r="AR50" s="27">
        <f t="shared" si="8"/>
        <v>0</v>
      </c>
      <c r="AS50" s="27">
        <f t="shared" si="8"/>
        <v>0</v>
      </c>
      <c r="AT50" s="27">
        <f t="shared" si="8"/>
        <v>0</v>
      </c>
      <c r="AU50" s="27">
        <f t="shared" si="8"/>
        <v>0</v>
      </c>
      <c r="AV50" s="27">
        <f t="shared" si="8"/>
        <v>0</v>
      </c>
      <c r="AW50" s="27">
        <f t="shared" si="8"/>
        <v>0</v>
      </c>
      <c r="AX50" s="27">
        <f t="shared" si="8"/>
        <v>0</v>
      </c>
      <c r="AY50" s="27">
        <f t="shared" si="8"/>
        <v>0</v>
      </c>
      <c r="AZ50" s="27">
        <f t="shared" si="8"/>
        <v>0</v>
      </c>
      <c r="BA50" s="27">
        <f t="shared" si="8"/>
        <v>0</v>
      </c>
      <c r="BB50" s="27">
        <f t="shared" si="8"/>
        <v>0</v>
      </c>
      <c r="BC50" s="27"/>
      <c r="BD50" s="27">
        <f t="shared" si="8"/>
        <v>0</v>
      </c>
      <c r="BE50" s="27">
        <f t="shared" si="8"/>
        <v>0</v>
      </c>
      <c r="BF50" s="27">
        <v>54</v>
      </c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</row>
    <row r="51" spans="1:89" s="2" customFormat="1" ht="12">
      <c r="A51" s="33" t="s">
        <v>105</v>
      </c>
      <c r="B51" s="432" t="s">
        <v>106</v>
      </c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</row>
    <row r="52" spans="1:89" s="2" customFormat="1" ht="12">
      <c r="A52" s="431"/>
      <c r="B52" s="20" t="s">
        <v>107</v>
      </c>
      <c r="C52" s="21">
        <f>'[1]2010_2a_mell'!C52</f>
        <v>0</v>
      </c>
      <c r="D52" s="21">
        <f>'[1]2010_2a_mell'!D52</f>
        <v>0</v>
      </c>
      <c r="E52" s="21">
        <f>'[1]2010_2a_mell'!E52</f>
        <v>0</v>
      </c>
      <c r="F52" s="21">
        <f>'[1]2010_2a_mell'!F52</f>
        <v>0</v>
      </c>
      <c r="G52" s="21">
        <f>'[1]2010_2a_mell'!G52</f>
        <v>0</v>
      </c>
      <c r="H52" s="21">
        <f>'[1]2010_2a_mell'!H52</f>
        <v>0</v>
      </c>
      <c r="I52" s="21">
        <f>'[1]2010_2a_mell'!I52</f>
        <v>0</v>
      </c>
      <c r="J52" s="21">
        <f>'[1]2010_2a_mell'!J52</f>
        <v>0</v>
      </c>
      <c r="K52" s="21">
        <f>'[1]2010_2a_mell'!K52</f>
        <v>0</v>
      </c>
      <c r="L52" s="21"/>
      <c r="M52" s="21">
        <f>'[1]2010_2a_mell'!L52</f>
        <v>0</v>
      </c>
      <c r="N52" s="21">
        <f>'[1]2010_2a_mell'!M52</f>
        <v>0</v>
      </c>
      <c r="O52" s="21">
        <f>'[1]2010_2a_mell'!N52</f>
        <v>0</v>
      </c>
      <c r="P52" s="21">
        <f>'[1]2010_2a_mell'!O52</f>
        <v>0</v>
      </c>
      <c r="Q52" s="21">
        <f>'[1]2010_2a_mell'!P52</f>
        <v>0</v>
      </c>
      <c r="R52" s="21">
        <f>'[1]2010_2a_mell'!Q52</f>
        <v>0</v>
      </c>
      <c r="S52" s="21">
        <f>'[1]2010_2a_mell'!R52</f>
        <v>0</v>
      </c>
      <c r="T52" s="21">
        <f>'[1]2010_2a_mell'!S52</f>
        <v>0</v>
      </c>
      <c r="U52" s="21">
        <f>'[1]2010_2a_mell'!T52</f>
        <v>0</v>
      </c>
      <c r="V52" s="21">
        <f>'[1]2010_2a_mell'!U52</f>
        <v>0</v>
      </c>
      <c r="W52" s="21">
        <f>'[1]2010_2a_mell'!V52</f>
        <v>0</v>
      </c>
      <c r="X52" s="21">
        <f>'[1]2010_2a_mell'!W52</f>
        <v>0</v>
      </c>
      <c r="Y52" s="21">
        <f>'[1]2010_2a_mell'!X52</f>
        <v>0</v>
      </c>
      <c r="Z52" s="21">
        <f>'[1]2010_2a_mell'!Y52</f>
        <v>0</v>
      </c>
      <c r="AA52" s="21">
        <f>'[1]2010_2a_mell'!Z52</f>
        <v>0</v>
      </c>
      <c r="AB52" s="21">
        <f>'[1]2010_2a_mell'!AA52</f>
        <v>0</v>
      </c>
      <c r="AC52" s="21">
        <f>'[1]2010_2a_mell'!AB52</f>
        <v>0</v>
      </c>
      <c r="AD52" s="21">
        <f>'[1]2010_2a_mell'!AC52</f>
        <v>0</v>
      </c>
      <c r="AE52" s="21">
        <f>'[1]2010_2a_mell'!AD52</f>
        <v>0</v>
      </c>
      <c r="AF52" s="21">
        <f>'[1]2010_2a_mell'!AE52</f>
        <v>0</v>
      </c>
      <c r="AG52" s="21">
        <f>'[1]2010_2a_mell'!AF52</f>
        <v>0</v>
      </c>
      <c r="AH52" s="21">
        <f>'[1]2010_2a_mell'!AG52</f>
        <v>0</v>
      </c>
      <c r="AI52" s="21">
        <f>'[1]2010_2a_mell'!AH52</f>
        <v>0</v>
      </c>
      <c r="AJ52" s="21">
        <f>'[1]2010_2a_mell'!AI52</f>
        <v>0</v>
      </c>
      <c r="AK52" s="21">
        <f>'[1]2010_2a_mell'!AJ52</f>
        <v>0</v>
      </c>
      <c r="AL52" s="21">
        <f>'[1]2010_2a_mell'!AK52</f>
        <v>0</v>
      </c>
      <c r="AM52" s="21">
        <f>'[1]2010_2a_mell'!AL52</f>
        <v>0</v>
      </c>
      <c r="AN52" s="21">
        <f>'[1]2010_2a_mell'!AM52</f>
        <v>0</v>
      </c>
      <c r="AO52" s="21">
        <f>'[1]2010_2a_mell'!AN52</f>
        <v>0</v>
      </c>
      <c r="AP52" s="21">
        <f>'[1]2010_2a_mell'!AO52</f>
        <v>0</v>
      </c>
      <c r="AQ52" s="21">
        <f>'[1]2010_2a_mell'!AP52</f>
        <v>0</v>
      </c>
      <c r="AR52" s="21">
        <f>'[1]2010_2a_mell'!AQ52</f>
        <v>0</v>
      </c>
      <c r="AS52" s="21">
        <f>'[1]2010_2a_mell'!AR52</f>
        <v>0</v>
      </c>
      <c r="AT52" s="21">
        <f>'[1]2010_2a_mell'!AS52</f>
        <v>0</v>
      </c>
      <c r="AU52" s="21">
        <f>'[1]2010_2a_mell'!AT52</f>
        <v>0</v>
      </c>
      <c r="AV52" s="21">
        <f>'[1]2010_2a_mell'!AU52</f>
        <v>0</v>
      </c>
      <c r="AW52" s="21">
        <f>'[1]2010_2a_mell'!AV52</f>
        <v>0</v>
      </c>
      <c r="AX52" s="21">
        <f>'[1]2010_2a_mell'!AW52</f>
        <v>0</v>
      </c>
      <c r="AY52" s="21">
        <f>'[1]2010_2a_mell'!AX52</f>
        <v>0</v>
      </c>
      <c r="AZ52" s="21">
        <f>'[1]2010_2a_mell'!AY52</f>
        <v>0</v>
      </c>
      <c r="BA52" s="21">
        <f>'[1]2010_2a_mell'!AZ52</f>
        <v>0</v>
      </c>
      <c r="BB52" s="21">
        <f>'[1]2010_2a_mell'!BA52</f>
        <v>0</v>
      </c>
      <c r="BC52" s="21"/>
      <c r="BD52" s="21">
        <f>'[1]2010_2a_mell'!BB52</f>
        <v>0</v>
      </c>
      <c r="BE52" s="21">
        <f>'[1]2010_2a_mell'!BC52</f>
        <v>0</v>
      </c>
      <c r="BF52" s="22">
        <f>SUM(C52:BE52)</f>
        <v>0</v>
      </c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</row>
    <row r="53" spans="1:89" s="2" customFormat="1" ht="12">
      <c r="A53" s="431"/>
      <c r="B53" s="20" t="s">
        <v>108</v>
      </c>
      <c r="C53" s="21">
        <f>'[1]2010_2a_mell'!C53</f>
        <v>0</v>
      </c>
      <c r="D53" s="21">
        <f>'[1]2010_2a_mell'!D53</f>
        <v>0</v>
      </c>
      <c r="E53" s="21">
        <f>'[1]2010_2a_mell'!E53</f>
        <v>0</v>
      </c>
      <c r="F53" s="21">
        <f>'[1]2010_2a_mell'!F53</f>
        <v>0</v>
      </c>
      <c r="G53" s="21">
        <f>'[1]2010_2a_mell'!G53</f>
        <v>0</v>
      </c>
      <c r="H53" s="21">
        <f>'[1]2010_2a_mell'!H53</f>
        <v>0</v>
      </c>
      <c r="I53" s="21">
        <f>'[1]2010_2a_mell'!I53</f>
        <v>0</v>
      </c>
      <c r="J53" s="21">
        <f>'[1]2010_2a_mell'!J53</f>
        <v>0</v>
      </c>
      <c r="K53" s="21">
        <f>'[1]2010_2a_mell'!K53</f>
        <v>0</v>
      </c>
      <c r="L53" s="21"/>
      <c r="M53" s="21">
        <f>'[1]2010_2a_mell'!L53</f>
        <v>0</v>
      </c>
      <c r="N53" s="21">
        <f>'[1]2010_2a_mell'!M53</f>
        <v>0</v>
      </c>
      <c r="O53" s="21">
        <f>'[1]2010_2a_mell'!N53</f>
        <v>0</v>
      </c>
      <c r="P53" s="21">
        <f>'[1]2010_2a_mell'!O53</f>
        <v>0</v>
      </c>
      <c r="Q53" s="21">
        <f>'[1]2010_2a_mell'!P53</f>
        <v>0</v>
      </c>
      <c r="R53" s="21">
        <f>'[1]2010_2a_mell'!Q53</f>
        <v>0</v>
      </c>
      <c r="S53" s="21">
        <f>'[1]2010_2a_mell'!R53</f>
        <v>0</v>
      </c>
      <c r="T53" s="21">
        <f>'[1]2010_2a_mell'!S53</f>
        <v>0</v>
      </c>
      <c r="U53" s="21">
        <f>'[1]2010_2a_mell'!T53</f>
        <v>0</v>
      </c>
      <c r="V53" s="21">
        <v>104713</v>
      </c>
      <c r="W53" s="21">
        <f>'[1]2010_2a_mell'!V53</f>
        <v>0</v>
      </c>
      <c r="X53" s="21">
        <f>'[1]2010_2a_mell'!W53</f>
        <v>0</v>
      </c>
      <c r="Y53" s="21">
        <f>'[1]2010_2a_mell'!X53</f>
        <v>0</v>
      </c>
      <c r="Z53" s="21">
        <f>'[1]2010_2a_mell'!Y53</f>
        <v>0</v>
      </c>
      <c r="AA53" s="21">
        <f>'[1]2010_2a_mell'!Z53</f>
        <v>0</v>
      </c>
      <c r="AB53" s="21">
        <f>'[1]2010_2a_mell'!AA53</f>
        <v>0</v>
      </c>
      <c r="AC53" s="21">
        <f>'[1]2010_2a_mell'!AB53</f>
        <v>0</v>
      </c>
      <c r="AD53" s="21">
        <f>'[1]2010_2a_mell'!AC53</f>
        <v>0</v>
      </c>
      <c r="AE53" s="21">
        <f>'[1]2010_2a_mell'!AD53</f>
        <v>0</v>
      </c>
      <c r="AF53" s="21">
        <f>'[1]2010_2a_mell'!AE53</f>
        <v>0</v>
      </c>
      <c r="AG53" s="21">
        <f>'[1]2010_2a_mell'!AF53</f>
        <v>0</v>
      </c>
      <c r="AH53" s="21">
        <f>'[1]2010_2a_mell'!AG53</f>
        <v>0</v>
      </c>
      <c r="AI53" s="21">
        <f>'[1]2010_2a_mell'!AH53</f>
        <v>0</v>
      </c>
      <c r="AJ53" s="21">
        <f>'[1]2010_2a_mell'!AI53</f>
        <v>0</v>
      </c>
      <c r="AK53" s="21">
        <f>'[1]2010_2a_mell'!AJ53</f>
        <v>0</v>
      </c>
      <c r="AL53" s="21">
        <f>'[1]2010_2a_mell'!AK53</f>
        <v>0</v>
      </c>
      <c r="AM53" s="21">
        <f>'[1]2010_2a_mell'!AL53</f>
        <v>0</v>
      </c>
      <c r="AN53" s="21">
        <f>'[1]2010_2a_mell'!AM53</f>
        <v>0</v>
      </c>
      <c r="AO53" s="21">
        <f>'[1]2010_2a_mell'!AN53</f>
        <v>0</v>
      </c>
      <c r="AP53" s="21">
        <f>'[1]2010_2a_mell'!AO53</f>
        <v>0</v>
      </c>
      <c r="AQ53" s="21">
        <f>'[1]2010_2a_mell'!AP53</f>
        <v>0</v>
      </c>
      <c r="AR53" s="21">
        <f>'[1]2010_2a_mell'!AQ53</f>
        <v>0</v>
      </c>
      <c r="AS53" s="21">
        <f>'[1]2010_2a_mell'!AR53</f>
        <v>0</v>
      </c>
      <c r="AT53" s="21">
        <f>'[1]2010_2a_mell'!AS53</f>
        <v>0</v>
      </c>
      <c r="AU53" s="21">
        <f>'[1]2010_2a_mell'!AT53</f>
        <v>0</v>
      </c>
      <c r="AV53" s="21">
        <f>'[1]2010_2a_mell'!AU53</f>
        <v>0</v>
      </c>
      <c r="AW53" s="21">
        <f>'[1]2010_2a_mell'!AV53</f>
        <v>0</v>
      </c>
      <c r="AX53" s="21">
        <f>'[1]2010_2a_mell'!AW53</f>
        <v>0</v>
      </c>
      <c r="AY53" s="21">
        <f>'[1]2010_2a_mell'!AX53</f>
        <v>0</v>
      </c>
      <c r="AZ53" s="21">
        <f>'[1]2010_2a_mell'!AY53</f>
        <v>0</v>
      </c>
      <c r="BA53" s="21">
        <f>'[1]2010_2a_mell'!AZ53</f>
        <v>0</v>
      </c>
      <c r="BB53" s="21">
        <f>'[1]2010_2a_mell'!BA53</f>
        <v>0</v>
      </c>
      <c r="BC53" s="21"/>
      <c r="BD53" s="21">
        <f>'[1]2010_2a_mell'!BB53</f>
        <v>0</v>
      </c>
      <c r="BE53" s="21">
        <f>'[1]2010_2a_mell'!BC53</f>
        <v>0</v>
      </c>
      <c r="BF53" s="22">
        <f>SUM(C53:BE53)</f>
        <v>104713</v>
      </c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</row>
    <row r="54" spans="1:89" s="30" customFormat="1" ht="12">
      <c r="A54" s="431"/>
      <c r="B54" s="26" t="s">
        <v>109</v>
      </c>
      <c r="C54" s="27">
        <f>'[1]2010_2a_mell'!C54</f>
        <v>0</v>
      </c>
      <c r="D54" s="27">
        <f>'[1]2010_2a_mell'!D54</f>
        <v>0</v>
      </c>
      <c r="E54" s="27">
        <f>SUM(E52:E53)</f>
        <v>0</v>
      </c>
      <c r="F54" s="27">
        <f aca="true" t="shared" si="9" ref="F54:BE54">SUM(F52:F53)</f>
        <v>0</v>
      </c>
      <c r="G54" s="27">
        <f t="shared" si="9"/>
        <v>0</v>
      </c>
      <c r="H54" s="27">
        <f t="shared" si="9"/>
        <v>0</v>
      </c>
      <c r="I54" s="27">
        <f t="shared" si="9"/>
        <v>0</v>
      </c>
      <c r="J54" s="27">
        <f t="shared" si="9"/>
        <v>0</v>
      </c>
      <c r="K54" s="27">
        <f t="shared" si="9"/>
        <v>0</v>
      </c>
      <c r="L54" s="27">
        <f t="shared" si="9"/>
        <v>0</v>
      </c>
      <c r="M54" s="27">
        <f t="shared" si="9"/>
        <v>0</v>
      </c>
      <c r="N54" s="27">
        <f t="shared" si="9"/>
        <v>0</v>
      </c>
      <c r="O54" s="27">
        <f t="shared" si="9"/>
        <v>0</v>
      </c>
      <c r="P54" s="27">
        <f t="shared" si="9"/>
        <v>0</v>
      </c>
      <c r="Q54" s="27">
        <f t="shared" si="9"/>
        <v>0</v>
      </c>
      <c r="R54" s="27">
        <f t="shared" si="9"/>
        <v>0</v>
      </c>
      <c r="S54" s="27">
        <f t="shared" si="9"/>
        <v>0</v>
      </c>
      <c r="T54" s="27">
        <f t="shared" si="9"/>
        <v>0</v>
      </c>
      <c r="U54" s="27">
        <f t="shared" si="9"/>
        <v>0</v>
      </c>
      <c r="V54" s="27">
        <f t="shared" si="9"/>
        <v>104713</v>
      </c>
      <c r="W54" s="27">
        <f t="shared" si="9"/>
        <v>0</v>
      </c>
      <c r="X54" s="27">
        <f t="shared" si="9"/>
        <v>0</v>
      </c>
      <c r="Y54" s="27">
        <f t="shared" si="9"/>
        <v>0</v>
      </c>
      <c r="Z54" s="27">
        <f t="shared" si="9"/>
        <v>0</v>
      </c>
      <c r="AA54" s="27">
        <f t="shared" si="9"/>
        <v>0</v>
      </c>
      <c r="AB54" s="27">
        <f t="shared" si="9"/>
        <v>0</v>
      </c>
      <c r="AC54" s="27">
        <f t="shared" si="9"/>
        <v>0</v>
      </c>
      <c r="AD54" s="27">
        <f t="shared" si="9"/>
        <v>0</v>
      </c>
      <c r="AE54" s="27">
        <f t="shared" si="9"/>
        <v>0</v>
      </c>
      <c r="AF54" s="27">
        <f t="shared" si="9"/>
        <v>0</v>
      </c>
      <c r="AG54" s="27">
        <f t="shared" si="9"/>
        <v>0</v>
      </c>
      <c r="AH54" s="27">
        <f t="shared" si="9"/>
        <v>0</v>
      </c>
      <c r="AI54" s="27">
        <f t="shared" si="9"/>
        <v>0</v>
      </c>
      <c r="AJ54" s="27">
        <f t="shared" si="9"/>
        <v>0</v>
      </c>
      <c r="AK54" s="27">
        <f t="shared" si="9"/>
        <v>0</v>
      </c>
      <c r="AL54" s="27">
        <f t="shared" si="9"/>
        <v>0</v>
      </c>
      <c r="AM54" s="27">
        <f t="shared" si="9"/>
        <v>0</v>
      </c>
      <c r="AN54" s="27">
        <f t="shared" si="9"/>
        <v>0</v>
      </c>
      <c r="AO54" s="27">
        <f t="shared" si="9"/>
        <v>0</v>
      </c>
      <c r="AP54" s="27">
        <f t="shared" si="9"/>
        <v>0</v>
      </c>
      <c r="AQ54" s="27">
        <f t="shared" si="9"/>
        <v>0</v>
      </c>
      <c r="AR54" s="27">
        <f t="shared" si="9"/>
        <v>0</v>
      </c>
      <c r="AS54" s="27">
        <f t="shared" si="9"/>
        <v>0</v>
      </c>
      <c r="AT54" s="27">
        <f t="shared" si="9"/>
        <v>0</v>
      </c>
      <c r="AU54" s="27">
        <f t="shared" si="9"/>
        <v>0</v>
      </c>
      <c r="AV54" s="27">
        <f t="shared" si="9"/>
        <v>0</v>
      </c>
      <c r="AW54" s="27">
        <f t="shared" si="9"/>
        <v>0</v>
      </c>
      <c r="AX54" s="27">
        <f t="shared" si="9"/>
        <v>0</v>
      </c>
      <c r="AY54" s="27">
        <f t="shared" si="9"/>
        <v>0</v>
      </c>
      <c r="AZ54" s="27">
        <f t="shared" si="9"/>
        <v>0</v>
      </c>
      <c r="BA54" s="27">
        <f t="shared" si="9"/>
        <v>0</v>
      </c>
      <c r="BB54" s="27">
        <f t="shared" si="9"/>
        <v>0</v>
      </c>
      <c r="BC54" s="27"/>
      <c r="BD54" s="27">
        <f t="shared" si="9"/>
        <v>0</v>
      </c>
      <c r="BE54" s="27">
        <f t="shared" si="9"/>
        <v>0</v>
      </c>
      <c r="BF54" s="27"/>
      <c r="BG54" s="39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</row>
    <row r="55" spans="1:89" s="2" customFormat="1" ht="12">
      <c r="A55" s="33" t="s">
        <v>110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432"/>
      <c r="AW55" s="432"/>
      <c r="AX55" s="432"/>
      <c r="AY55" s="432"/>
      <c r="AZ55" s="432"/>
      <c r="BA55" s="432"/>
      <c r="BB55" s="432"/>
      <c r="BC55" s="432"/>
      <c r="BD55" s="432"/>
      <c r="BE55" s="432"/>
      <c r="BF55" s="432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</row>
    <row r="56" spans="1:89" s="2" customFormat="1" ht="12">
      <c r="A56" s="431"/>
      <c r="B56" s="20" t="s">
        <v>112</v>
      </c>
      <c r="C56" s="21">
        <f>'[1]2010_2a_mell'!C56</f>
        <v>0</v>
      </c>
      <c r="D56" s="21">
        <f>'[1]2010_2a_mell'!D56</f>
        <v>0</v>
      </c>
      <c r="E56" s="21">
        <f>'[1]2010_2a_mell'!E56</f>
        <v>0</v>
      </c>
      <c r="F56" s="21">
        <f>'[1]2010_2a_mell'!F56</f>
        <v>0</v>
      </c>
      <c r="G56" s="21">
        <f>'[1]2010_2a_mell'!G56</f>
        <v>0</v>
      </c>
      <c r="H56" s="21">
        <f>'[1]2010_2a_mell'!H56</f>
        <v>0</v>
      </c>
      <c r="I56" s="21">
        <f>'[1]2010_2a_mell'!I56</f>
        <v>0</v>
      </c>
      <c r="J56" s="21">
        <f>'[1]2010_2a_mell'!J56</f>
        <v>0</v>
      </c>
      <c r="K56" s="21">
        <f>'[1]2010_2a_mell'!K56</f>
        <v>0</v>
      </c>
      <c r="L56" s="21"/>
      <c r="M56" s="21">
        <f>'[1]2010_2a_mell'!L56</f>
        <v>0</v>
      </c>
      <c r="N56" s="21">
        <v>11459</v>
      </c>
      <c r="O56" s="21">
        <f>'[1]2010_2a_mell'!N56</f>
        <v>0</v>
      </c>
      <c r="P56" s="21">
        <f>'[1]2010_2a_mell'!O56</f>
        <v>0</v>
      </c>
      <c r="Q56" s="21">
        <f>'[1]2010_2a_mell'!P56</f>
        <v>0</v>
      </c>
      <c r="R56" s="21">
        <f>'[1]2010_2a_mell'!Q56</f>
        <v>0</v>
      </c>
      <c r="S56" s="21">
        <f>'[1]2010_2a_mell'!R56</f>
        <v>0</v>
      </c>
      <c r="T56" s="21">
        <f>'[1]2010_2a_mell'!S56</f>
        <v>0</v>
      </c>
      <c r="U56" s="21">
        <f>'[1]2010_2a_mell'!T56</f>
        <v>0</v>
      </c>
      <c r="V56" s="21">
        <f>'[1]2010_2a_mell'!U56</f>
        <v>0</v>
      </c>
      <c r="W56" s="21">
        <f>'[1]2010_2a_mell'!V56</f>
        <v>0</v>
      </c>
      <c r="X56" s="21">
        <f>'[1]2010_2a_mell'!W56</f>
        <v>0</v>
      </c>
      <c r="Y56" s="21">
        <f>'[1]2010_2a_mell'!X56</f>
        <v>0</v>
      </c>
      <c r="Z56" s="21">
        <f>'[1]2010_2a_mell'!Y56</f>
        <v>0</v>
      </c>
      <c r="AA56" s="21">
        <f>'[1]2010_2a_mell'!Z56</f>
        <v>0</v>
      </c>
      <c r="AB56" s="21">
        <f>'[1]2010_2a_mell'!AA56</f>
        <v>0</v>
      </c>
      <c r="AC56" s="21">
        <f>'[1]2010_2a_mell'!AB56</f>
        <v>0</v>
      </c>
      <c r="AD56" s="21">
        <f>'[1]2010_2a_mell'!AC56</f>
        <v>0</v>
      </c>
      <c r="AE56" s="21">
        <f>'[1]2010_2a_mell'!AD56</f>
        <v>0</v>
      </c>
      <c r="AF56" s="21">
        <f>'[1]2010_2a_mell'!AE56</f>
        <v>0</v>
      </c>
      <c r="AG56" s="21">
        <f>'[1]2010_2a_mell'!AF56</f>
        <v>0</v>
      </c>
      <c r="AH56" s="21">
        <f>'[1]2010_2a_mell'!AG56</f>
        <v>0</v>
      </c>
      <c r="AI56" s="21">
        <f>'[1]2010_2a_mell'!AH56</f>
        <v>0</v>
      </c>
      <c r="AJ56" s="21">
        <f>'[1]2010_2a_mell'!AI56</f>
        <v>0</v>
      </c>
      <c r="AK56" s="21">
        <f>'[1]2010_2a_mell'!AJ56</f>
        <v>0</v>
      </c>
      <c r="AL56" s="21">
        <f>'[1]2010_2a_mell'!AK56</f>
        <v>0</v>
      </c>
      <c r="AM56" s="21">
        <f>'[1]2010_2a_mell'!AL56</f>
        <v>0</v>
      </c>
      <c r="AN56" s="21">
        <f>'[1]2010_2a_mell'!AM56</f>
        <v>0</v>
      </c>
      <c r="AO56" s="21">
        <f>'[1]2010_2a_mell'!AN56</f>
        <v>0</v>
      </c>
      <c r="AP56" s="21">
        <v>380</v>
      </c>
      <c r="AQ56" s="21">
        <f>'[1]2010_2a_mell'!AP56</f>
        <v>0</v>
      </c>
      <c r="AR56" s="21">
        <f>'[1]2010_2a_mell'!AQ56</f>
        <v>0</v>
      </c>
      <c r="AS56" s="21">
        <f>'[1]2010_2a_mell'!AR56</f>
        <v>0</v>
      </c>
      <c r="AT56" s="21">
        <f>'[1]2010_2a_mell'!AS56</f>
        <v>0</v>
      </c>
      <c r="AU56" s="21">
        <f>'[1]2010_2a_mell'!AT56</f>
        <v>0</v>
      </c>
      <c r="AV56" s="21">
        <f>'[1]2010_2a_mell'!AU56</f>
        <v>0</v>
      </c>
      <c r="AW56" s="21">
        <f>'[1]2010_2a_mell'!AV56</f>
        <v>0</v>
      </c>
      <c r="AX56" s="21">
        <f>'[1]2010_2a_mell'!AW56</f>
        <v>0</v>
      </c>
      <c r="AY56" s="21">
        <f>'[1]2010_2a_mell'!AX56</f>
        <v>0</v>
      </c>
      <c r="AZ56" s="21">
        <f>'[1]2010_2a_mell'!AY56</f>
        <v>0</v>
      </c>
      <c r="BA56" s="21">
        <f>'[1]2010_2a_mell'!AZ56</f>
        <v>0</v>
      </c>
      <c r="BB56" s="21">
        <f>'[1]2010_2a_mell'!BA56</f>
        <v>0</v>
      </c>
      <c r="BC56" s="21"/>
      <c r="BD56" s="21">
        <f>'[1]2010_2a_mell'!BB56</f>
        <v>0</v>
      </c>
      <c r="BE56" s="21">
        <f>'[1]2010_2a_mell'!BC56</f>
        <v>0</v>
      </c>
      <c r="BF56" s="22">
        <f>SUM(C56:BE56)</f>
        <v>11839</v>
      </c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</row>
    <row r="57" spans="1:89" s="2" customFormat="1" ht="12">
      <c r="A57" s="431"/>
      <c r="B57" s="20" t="s">
        <v>113</v>
      </c>
      <c r="C57" s="21">
        <f>'[1]2010_2a_mell'!C57</f>
        <v>0</v>
      </c>
      <c r="D57" s="21">
        <f>'[1]2010_2a_mell'!D57</f>
        <v>0</v>
      </c>
      <c r="E57" s="21">
        <f>'[1]2010_2a_mell'!E57</f>
        <v>0</v>
      </c>
      <c r="F57" s="21">
        <f>'[1]2010_2a_mell'!F57</f>
        <v>0</v>
      </c>
      <c r="G57" s="21">
        <f>'[1]2010_2a_mell'!G57</f>
        <v>0</v>
      </c>
      <c r="H57" s="21">
        <f>'[1]2010_2a_mell'!H57</f>
        <v>0</v>
      </c>
      <c r="I57" s="21">
        <f>'[1]2010_2a_mell'!I57</f>
        <v>0</v>
      </c>
      <c r="J57" s="21">
        <f>'[1]2010_2a_mell'!J57</f>
        <v>0</v>
      </c>
      <c r="K57" s="21">
        <f>'[1]2010_2a_mell'!K57</f>
        <v>0</v>
      </c>
      <c r="L57" s="21"/>
      <c r="M57" s="21">
        <f>'[1]2010_2a_mell'!L57</f>
        <v>0</v>
      </c>
      <c r="N57" s="21"/>
      <c r="O57" s="21">
        <f>'[1]2010_2a_mell'!N57</f>
        <v>0</v>
      </c>
      <c r="P57" s="21">
        <f>'[1]2010_2a_mell'!O57</f>
        <v>0</v>
      </c>
      <c r="Q57" s="21">
        <f>'[1]2010_2a_mell'!P57</f>
        <v>0</v>
      </c>
      <c r="R57" s="21">
        <f>'[1]2010_2a_mell'!Q57</f>
        <v>0</v>
      </c>
      <c r="S57" s="21">
        <f>'[1]2010_2a_mell'!R57</f>
        <v>0</v>
      </c>
      <c r="T57" s="21">
        <f>'[1]2010_2a_mell'!S57</f>
        <v>0</v>
      </c>
      <c r="U57" s="21">
        <f>'[1]2010_2a_mell'!T57</f>
        <v>0</v>
      </c>
      <c r="V57" s="21">
        <f>'[1]2010_2a_mell'!U57</f>
        <v>0</v>
      </c>
      <c r="W57" s="21">
        <f>'[1]2010_2a_mell'!V57</f>
        <v>0</v>
      </c>
      <c r="X57" s="21">
        <f>'[1]2010_2a_mell'!W57</f>
        <v>0</v>
      </c>
      <c r="Y57" s="21">
        <f>'[1]2010_2a_mell'!X57</f>
        <v>0</v>
      </c>
      <c r="Z57" s="21">
        <f>'[1]2010_2a_mell'!Y57</f>
        <v>0</v>
      </c>
      <c r="AA57" s="21">
        <f>'[1]2010_2a_mell'!Z57</f>
        <v>0</v>
      </c>
      <c r="AB57" s="21">
        <f>'[1]2010_2a_mell'!AA57</f>
        <v>0</v>
      </c>
      <c r="AC57" s="21">
        <f>'[1]2010_2a_mell'!AB57</f>
        <v>0</v>
      </c>
      <c r="AD57" s="21">
        <f>'[1]2010_2a_mell'!AC57</f>
        <v>0</v>
      </c>
      <c r="AE57" s="21">
        <f>'[1]2010_2a_mell'!AD57</f>
        <v>0</v>
      </c>
      <c r="AF57" s="21">
        <f>'[1]2010_2a_mell'!AE57</f>
        <v>0</v>
      </c>
      <c r="AG57" s="21">
        <f>'[1]2010_2a_mell'!AF57</f>
        <v>0</v>
      </c>
      <c r="AH57" s="21">
        <f>'[1]2010_2a_mell'!AG57</f>
        <v>0</v>
      </c>
      <c r="AI57" s="21">
        <f>'[1]2010_2a_mell'!AH57</f>
        <v>0</v>
      </c>
      <c r="AJ57" s="21">
        <f>'[1]2010_2a_mell'!AI57</f>
        <v>0</v>
      </c>
      <c r="AK57" s="21">
        <f>'[1]2010_2a_mell'!AJ57</f>
        <v>0</v>
      </c>
      <c r="AL57" s="21">
        <f>'[1]2010_2a_mell'!AK57</f>
        <v>0</v>
      </c>
      <c r="AM57" s="21">
        <f>'[1]2010_2a_mell'!AL57</f>
        <v>0</v>
      </c>
      <c r="AN57" s="21">
        <f>'[1]2010_2a_mell'!AM57</f>
        <v>0</v>
      </c>
      <c r="AO57" s="21">
        <f>'[1]2010_2a_mell'!AN57</f>
        <v>0</v>
      </c>
      <c r="AP57" s="21">
        <f>'[1]2010_2a_mell'!AO57</f>
        <v>0</v>
      </c>
      <c r="AQ57" s="21">
        <f>'[1]2010_2a_mell'!AP57</f>
        <v>0</v>
      </c>
      <c r="AR57" s="21">
        <f>'[1]2010_2a_mell'!AQ57</f>
        <v>0</v>
      </c>
      <c r="AS57" s="21">
        <f>'[1]2010_2a_mell'!AR57</f>
        <v>0</v>
      </c>
      <c r="AT57" s="21">
        <f>'[1]2010_2a_mell'!AS57</f>
        <v>0</v>
      </c>
      <c r="AU57" s="21">
        <f>'[1]2010_2a_mell'!AT57</f>
        <v>0</v>
      </c>
      <c r="AV57" s="21">
        <f>'[1]2010_2a_mell'!AU57</f>
        <v>0</v>
      </c>
      <c r="AW57" s="21">
        <f>'[1]2010_2a_mell'!AV57</f>
        <v>0</v>
      </c>
      <c r="AX57" s="21">
        <f>'[1]2010_2a_mell'!AW57</f>
        <v>0</v>
      </c>
      <c r="AY57" s="21">
        <f>'[1]2010_2a_mell'!AX57</f>
        <v>0</v>
      </c>
      <c r="AZ57" s="21">
        <f>'[1]2010_2a_mell'!AY57</f>
        <v>0</v>
      </c>
      <c r="BA57" s="21">
        <f>'[1]2010_2a_mell'!AZ57</f>
        <v>0</v>
      </c>
      <c r="BB57" s="21">
        <f>'[1]2010_2a_mell'!BA57</f>
        <v>0</v>
      </c>
      <c r="BC57" s="21"/>
      <c r="BD57" s="21">
        <f>'[1]2010_2a_mell'!BB57</f>
        <v>0</v>
      </c>
      <c r="BE57" s="21">
        <f>'[1]2010_2a_mell'!BC57</f>
        <v>0</v>
      </c>
      <c r="BF57" s="22">
        <f>SUM(C57:BE57)</f>
        <v>0</v>
      </c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</row>
    <row r="58" spans="1:89" s="30" customFormat="1" ht="12">
      <c r="A58" s="431"/>
      <c r="B58" s="26" t="s">
        <v>114</v>
      </c>
      <c r="C58" s="27">
        <f>SUM(C56:C57)</f>
        <v>0</v>
      </c>
      <c r="D58" s="27">
        <f aca="true" t="shared" si="10" ref="D58:BE58">SUM(D56:D57)</f>
        <v>0</v>
      </c>
      <c r="E58" s="27">
        <f t="shared" si="10"/>
        <v>0</v>
      </c>
      <c r="F58" s="27">
        <f t="shared" si="10"/>
        <v>0</v>
      </c>
      <c r="G58" s="27">
        <f t="shared" si="10"/>
        <v>0</v>
      </c>
      <c r="H58" s="27">
        <f t="shared" si="10"/>
        <v>0</v>
      </c>
      <c r="I58" s="27">
        <f t="shared" si="10"/>
        <v>0</v>
      </c>
      <c r="J58" s="27">
        <f t="shared" si="10"/>
        <v>0</v>
      </c>
      <c r="K58" s="27">
        <f t="shared" si="10"/>
        <v>0</v>
      </c>
      <c r="L58" s="27">
        <f t="shared" si="10"/>
        <v>0</v>
      </c>
      <c r="M58" s="27">
        <f t="shared" si="10"/>
        <v>0</v>
      </c>
      <c r="N58" s="27">
        <f t="shared" si="10"/>
        <v>11459</v>
      </c>
      <c r="O58" s="27">
        <f t="shared" si="10"/>
        <v>0</v>
      </c>
      <c r="P58" s="27">
        <f t="shared" si="10"/>
        <v>0</v>
      </c>
      <c r="Q58" s="27">
        <f t="shared" si="10"/>
        <v>0</v>
      </c>
      <c r="R58" s="27">
        <f t="shared" si="10"/>
        <v>0</v>
      </c>
      <c r="S58" s="27">
        <f t="shared" si="10"/>
        <v>0</v>
      </c>
      <c r="T58" s="27">
        <f t="shared" si="10"/>
        <v>0</v>
      </c>
      <c r="U58" s="27">
        <f t="shared" si="10"/>
        <v>0</v>
      </c>
      <c r="V58" s="27">
        <f t="shared" si="10"/>
        <v>0</v>
      </c>
      <c r="W58" s="27">
        <f t="shared" si="10"/>
        <v>0</v>
      </c>
      <c r="X58" s="27">
        <f t="shared" si="10"/>
        <v>0</v>
      </c>
      <c r="Y58" s="27">
        <f t="shared" si="10"/>
        <v>0</v>
      </c>
      <c r="Z58" s="27">
        <f t="shared" si="10"/>
        <v>0</v>
      </c>
      <c r="AA58" s="27">
        <f t="shared" si="10"/>
        <v>0</v>
      </c>
      <c r="AB58" s="27">
        <f t="shared" si="10"/>
        <v>0</v>
      </c>
      <c r="AC58" s="27">
        <f t="shared" si="10"/>
        <v>0</v>
      </c>
      <c r="AD58" s="27">
        <f t="shared" si="10"/>
        <v>0</v>
      </c>
      <c r="AE58" s="27">
        <f t="shared" si="10"/>
        <v>0</v>
      </c>
      <c r="AF58" s="27">
        <f t="shared" si="10"/>
        <v>0</v>
      </c>
      <c r="AG58" s="27">
        <f t="shared" si="10"/>
        <v>0</v>
      </c>
      <c r="AH58" s="27">
        <f t="shared" si="10"/>
        <v>0</v>
      </c>
      <c r="AI58" s="27">
        <f t="shared" si="10"/>
        <v>0</v>
      </c>
      <c r="AJ58" s="27">
        <f t="shared" si="10"/>
        <v>0</v>
      </c>
      <c r="AK58" s="27">
        <f t="shared" si="10"/>
        <v>0</v>
      </c>
      <c r="AL58" s="27">
        <f t="shared" si="10"/>
        <v>0</v>
      </c>
      <c r="AM58" s="27">
        <f t="shared" si="10"/>
        <v>0</v>
      </c>
      <c r="AN58" s="27">
        <f t="shared" si="10"/>
        <v>0</v>
      </c>
      <c r="AO58" s="27">
        <f t="shared" si="10"/>
        <v>0</v>
      </c>
      <c r="AP58" s="27">
        <f t="shared" si="10"/>
        <v>380</v>
      </c>
      <c r="AQ58" s="27">
        <f t="shared" si="10"/>
        <v>0</v>
      </c>
      <c r="AR58" s="27">
        <f t="shared" si="10"/>
        <v>0</v>
      </c>
      <c r="AS58" s="27">
        <f t="shared" si="10"/>
        <v>0</v>
      </c>
      <c r="AT58" s="27">
        <f t="shared" si="10"/>
        <v>0</v>
      </c>
      <c r="AU58" s="27">
        <f t="shared" si="10"/>
        <v>0</v>
      </c>
      <c r="AV58" s="27">
        <f t="shared" si="10"/>
        <v>0</v>
      </c>
      <c r="AW58" s="27">
        <f t="shared" si="10"/>
        <v>0</v>
      </c>
      <c r="AX58" s="27">
        <f t="shared" si="10"/>
        <v>0</v>
      </c>
      <c r="AY58" s="27">
        <f t="shared" si="10"/>
        <v>0</v>
      </c>
      <c r="AZ58" s="27">
        <f t="shared" si="10"/>
        <v>0</v>
      </c>
      <c r="BA58" s="27">
        <f t="shared" si="10"/>
        <v>0</v>
      </c>
      <c r="BB58" s="27">
        <f t="shared" si="10"/>
        <v>0</v>
      </c>
      <c r="BC58" s="27"/>
      <c r="BD58" s="27">
        <f t="shared" si="10"/>
        <v>0</v>
      </c>
      <c r="BE58" s="27">
        <f t="shared" si="10"/>
        <v>0</v>
      </c>
      <c r="BF58" s="27">
        <v>11839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</row>
    <row r="59" spans="1:89" s="30" customFormat="1" ht="15.75">
      <c r="A59" s="436" t="s">
        <v>115</v>
      </c>
      <c r="B59" s="436"/>
      <c r="C59" s="40">
        <f>C58+C54+C50+C46+C40+C33+C26+C15</f>
        <v>0</v>
      </c>
      <c r="D59" s="40">
        <f aca="true" t="shared" si="11" ref="D59:BE59">D58+D54+D50+D46+D40+D33+D26+D15</f>
        <v>0</v>
      </c>
      <c r="E59" s="40">
        <f t="shared" si="11"/>
        <v>4818</v>
      </c>
      <c r="F59" s="40">
        <f t="shared" si="11"/>
        <v>9210</v>
      </c>
      <c r="G59" s="40">
        <f t="shared" si="11"/>
        <v>1071</v>
      </c>
      <c r="H59" s="40">
        <f t="shared" si="11"/>
        <v>1515</v>
      </c>
      <c r="I59" s="40">
        <f t="shared" si="11"/>
        <v>0</v>
      </c>
      <c r="J59" s="40">
        <f t="shared" si="11"/>
        <v>0</v>
      </c>
      <c r="K59" s="40">
        <f t="shared" si="11"/>
        <v>551</v>
      </c>
      <c r="L59" s="40">
        <f t="shared" si="11"/>
        <v>568</v>
      </c>
      <c r="M59" s="40">
        <f t="shared" si="11"/>
        <v>245</v>
      </c>
      <c r="N59" s="40">
        <f t="shared" si="11"/>
        <v>114402</v>
      </c>
      <c r="O59" s="40">
        <f t="shared" si="11"/>
        <v>0</v>
      </c>
      <c r="P59" s="40">
        <f t="shared" si="11"/>
        <v>0</v>
      </c>
      <c r="Q59" s="40">
        <f t="shared" si="11"/>
        <v>0</v>
      </c>
      <c r="R59" s="40">
        <f t="shared" si="11"/>
        <v>0</v>
      </c>
      <c r="S59" s="40">
        <f t="shared" si="11"/>
        <v>0</v>
      </c>
      <c r="T59" s="40">
        <f t="shared" si="11"/>
        <v>0</v>
      </c>
      <c r="U59" s="40">
        <f t="shared" si="11"/>
        <v>185959</v>
      </c>
      <c r="V59" s="40">
        <f t="shared" si="11"/>
        <v>104713</v>
      </c>
      <c r="W59" s="40">
        <f t="shared" si="11"/>
        <v>0</v>
      </c>
      <c r="X59" s="40">
        <f t="shared" si="11"/>
        <v>0</v>
      </c>
      <c r="Y59" s="40">
        <f t="shared" si="11"/>
        <v>0</v>
      </c>
      <c r="Z59" s="40">
        <f t="shared" si="11"/>
        <v>0</v>
      </c>
      <c r="AA59" s="40">
        <f t="shared" si="11"/>
        <v>3371</v>
      </c>
      <c r="AB59" s="40">
        <f t="shared" si="11"/>
        <v>0</v>
      </c>
      <c r="AC59" s="40">
        <f t="shared" si="11"/>
        <v>0</v>
      </c>
      <c r="AD59" s="40">
        <f t="shared" si="11"/>
        <v>0</v>
      </c>
      <c r="AE59" s="40">
        <f t="shared" si="11"/>
        <v>0</v>
      </c>
      <c r="AF59" s="40">
        <f t="shared" si="11"/>
        <v>0</v>
      </c>
      <c r="AG59" s="40">
        <f t="shared" si="11"/>
        <v>0</v>
      </c>
      <c r="AH59" s="40">
        <f t="shared" si="11"/>
        <v>771</v>
      </c>
      <c r="AI59" s="40">
        <f t="shared" si="11"/>
        <v>0</v>
      </c>
      <c r="AJ59" s="40">
        <f t="shared" si="11"/>
        <v>0</v>
      </c>
      <c r="AK59" s="40">
        <f t="shared" si="11"/>
        <v>0</v>
      </c>
      <c r="AL59" s="40">
        <f t="shared" si="11"/>
        <v>0</v>
      </c>
      <c r="AM59" s="40">
        <f t="shared" si="11"/>
        <v>0</v>
      </c>
      <c r="AN59" s="40">
        <f t="shared" si="11"/>
        <v>0</v>
      </c>
      <c r="AO59" s="40">
        <f t="shared" si="11"/>
        <v>0</v>
      </c>
      <c r="AP59" s="40">
        <f t="shared" si="11"/>
        <v>380</v>
      </c>
      <c r="AQ59" s="40">
        <f t="shared" si="11"/>
        <v>0</v>
      </c>
      <c r="AR59" s="40">
        <f t="shared" si="11"/>
        <v>21</v>
      </c>
      <c r="AS59" s="40">
        <f t="shared" si="11"/>
        <v>0</v>
      </c>
      <c r="AT59" s="40">
        <f t="shared" si="11"/>
        <v>0</v>
      </c>
      <c r="AU59" s="40">
        <f t="shared" si="11"/>
        <v>0</v>
      </c>
      <c r="AV59" s="40">
        <f t="shared" si="11"/>
        <v>0</v>
      </c>
      <c r="AW59" s="40">
        <f t="shared" si="11"/>
        <v>0</v>
      </c>
      <c r="AX59" s="40">
        <f t="shared" si="11"/>
        <v>0</v>
      </c>
      <c r="AY59" s="40">
        <f t="shared" si="11"/>
        <v>0</v>
      </c>
      <c r="AZ59" s="40">
        <f t="shared" si="11"/>
        <v>0</v>
      </c>
      <c r="BA59" s="40">
        <f t="shared" si="11"/>
        <v>316</v>
      </c>
      <c r="BB59" s="40">
        <f t="shared" si="11"/>
        <v>363</v>
      </c>
      <c r="BC59" s="40">
        <f t="shared" si="11"/>
        <v>500</v>
      </c>
      <c r="BD59" s="40">
        <f t="shared" si="11"/>
        <v>0</v>
      </c>
      <c r="BE59" s="40">
        <f t="shared" si="11"/>
        <v>0</v>
      </c>
      <c r="BF59" s="41">
        <f>SUM(C59:BE59)</f>
        <v>428774</v>
      </c>
      <c r="BG59" s="42"/>
      <c r="BH59" s="43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</row>
    <row r="60" spans="1:89" s="45" customFormat="1" ht="11.25" hidden="1">
      <c r="A60" s="437"/>
      <c r="B60" s="438"/>
      <c r="C60" s="21">
        <f>'[1]2010_2a_mell'!C60</f>
        <v>0</v>
      </c>
      <c r="D60" s="21">
        <f>'[1]2010_2a_mell'!D60</f>
        <v>0</v>
      </c>
      <c r="E60" s="21">
        <f>'[1]2010_2a_mell'!E60</f>
        <v>0</v>
      </c>
      <c r="F60" s="21">
        <f>'[1]2010_2a_mell'!F60</f>
        <v>0</v>
      </c>
      <c r="G60" s="21">
        <f>'[1]2010_2a_mell'!G60</f>
        <v>0</v>
      </c>
      <c r="H60" s="21">
        <f>'[1]2010_2a_mell'!H60</f>
        <v>0</v>
      </c>
      <c r="I60" s="21">
        <f>'[1]2010_2a_mell'!I60</f>
        <v>0</v>
      </c>
      <c r="J60" s="21">
        <f>'[1]2010_2a_mell'!J60</f>
        <v>0</v>
      </c>
      <c r="K60" s="21">
        <f>'[1]2010_2a_mell'!K60</f>
        <v>0</v>
      </c>
      <c r="L60" s="21"/>
      <c r="M60" s="21">
        <f>'[1]2010_2a_mell'!L60</f>
        <v>0</v>
      </c>
      <c r="N60" s="21">
        <f>'[1]2010_2a_mell'!M60</f>
        <v>0</v>
      </c>
      <c r="O60" s="21">
        <f>'[1]2010_2a_mell'!N60</f>
        <v>0</v>
      </c>
      <c r="P60" s="21">
        <f>'[1]2010_2a_mell'!O60</f>
        <v>0</v>
      </c>
      <c r="Q60" s="21">
        <f>'[1]2010_2a_mell'!P60</f>
        <v>0</v>
      </c>
      <c r="R60" s="21">
        <f>'[1]2010_2a_mell'!Q60</f>
        <v>0</v>
      </c>
      <c r="S60" s="21">
        <f>'[1]2010_2a_mell'!R60</f>
        <v>0</v>
      </c>
      <c r="T60" s="21">
        <f>'[1]2010_2a_mell'!S60</f>
        <v>0</v>
      </c>
      <c r="U60" s="21">
        <f>'[1]2010_2a_mell'!T60</f>
        <v>0</v>
      </c>
      <c r="V60" s="21">
        <f>'[1]2010_2a_mell'!U60</f>
        <v>0</v>
      </c>
      <c r="W60" s="21">
        <f>'[1]2010_2a_mell'!V60</f>
        <v>0</v>
      </c>
      <c r="X60" s="21">
        <f>'[1]2010_2a_mell'!W60</f>
        <v>0</v>
      </c>
      <c r="Y60" s="21">
        <f>'[1]2010_2a_mell'!X60</f>
        <v>0</v>
      </c>
      <c r="Z60" s="21">
        <f>'[1]2010_2a_mell'!Y60</f>
        <v>0</v>
      </c>
      <c r="AA60" s="21">
        <f>'[1]2010_2a_mell'!Z60</f>
        <v>0</v>
      </c>
      <c r="AB60" s="21">
        <f>'[1]2010_2a_mell'!AA60</f>
        <v>0</v>
      </c>
      <c r="AC60" s="21">
        <f>'[1]2010_2a_mell'!AB60</f>
        <v>0</v>
      </c>
      <c r="AD60" s="21">
        <f>'[1]2010_2a_mell'!AC60</f>
        <v>0</v>
      </c>
      <c r="AE60" s="21">
        <f>'[1]2010_2a_mell'!AD60</f>
        <v>0</v>
      </c>
      <c r="AF60" s="21">
        <f>'[1]2010_2a_mell'!AE60</f>
        <v>0</v>
      </c>
      <c r="AG60" s="21">
        <f>'[1]2010_2a_mell'!AF60</f>
        <v>0</v>
      </c>
      <c r="AH60" s="21">
        <f>'[1]2010_2a_mell'!AG60</f>
        <v>0</v>
      </c>
      <c r="AI60" s="21">
        <f>'[1]2010_2a_mell'!AH60</f>
        <v>0</v>
      </c>
      <c r="AJ60" s="21">
        <f>'[1]2010_2a_mell'!AI60</f>
        <v>0</v>
      </c>
      <c r="AK60" s="21">
        <f>'[1]2010_2a_mell'!AJ60</f>
        <v>0</v>
      </c>
      <c r="AL60" s="21">
        <f>'[1]2010_2a_mell'!AK60</f>
        <v>0</v>
      </c>
      <c r="AM60" s="21">
        <f>'[1]2010_2a_mell'!AL60</f>
        <v>0</v>
      </c>
      <c r="AN60" s="21">
        <f>'[1]2010_2a_mell'!AM60</f>
        <v>0</v>
      </c>
      <c r="AO60" s="21">
        <f>'[1]2010_2a_mell'!AN60</f>
        <v>0</v>
      </c>
      <c r="AP60" s="21">
        <f>'[1]2010_2a_mell'!AO60</f>
        <v>0</v>
      </c>
      <c r="AQ60" s="21">
        <f>'[1]2010_2a_mell'!AP60</f>
        <v>0</v>
      </c>
      <c r="AR60" s="21">
        <f>'[1]2010_2a_mell'!AQ60</f>
        <v>0</v>
      </c>
      <c r="AS60" s="21">
        <f>'[1]2010_2a_mell'!AR60</f>
        <v>0</v>
      </c>
      <c r="AT60" s="21">
        <f>'[1]2010_2a_mell'!AS60</f>
        <v>0</v>
      </c>
      <c r="AU60" s="21">
        <f>'[1]2010_2a_mell'!AT60</f>
        <v>0</v>
      </c>
      <c r="AV60" s="21">
        <f>'[1]2010_2a_mell'!AU60</f>
        <v>0</v>
      </c>
      <c r="AW60" s="21">
        <f>'[1]2010_2a_mell'!AV60</f>
        <v>0</v>
      </c>
      <c r="AX60" s="21">
        <f>'[1]2010_2a_mell'!AW60</f>
        <v>0</v>
      </c>
      <c r="AY60" s="21">
        <f>'[1]2010_2a_mell'!AX60</f>
        <v>0</v>
      </c>
      <c r="AZ60" s="21">
        <f>'[1]2010_2a_mell'!AY60</f>
        <v>0</v>
      </c>
      <c r="BA60" s="21">
        <f>'[1]2010_2a_mell'!AZ60</f>
        <v>0</v>
      </c>
      <c r="BB60" s="21">
        <f>'[1]2010_2a_mell'!BA60</f>
        <v>0</v>
      </c>
      <c r="BC60" s="21"/>
      <c r="BD60" s="21">
        <f>'[1]2010_2a_mell'!BB60</f>
        <v>0</v>
      </c>
      <c r="BE60" s="21">
        <f>'[1]2010_2a_mell'!BC60</f>
        <v>0</v>
      </c>
      <c r="BF60" s="21">
        <f>'[1]2010_2a_mell'!BD60</f>
        <v>0</v>
      </c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</row>
    <row r="61" spans="1:89" s="52" customFormat="1" ht="30.75" customHeight="1">
      <c r="A61" s="46"/>
      <c r="B61" s="47" t="s">
        <v>116</v>
      </c>
      <c r="C61" s="47">
        <f>C59-(C58+C54)</f>
        <v>0</v>
      </c>
      <c r="D61" s="47">
        <f aca="true" t="shared" si="12" ref="D61:BE61">D59-(D58+D54)</f>
        <v>0</v>
      </c>
      <c r="E61" s="47">
        <f t="shared" si="12"/>
        <v>4818</v>
      </c>
      <c r="F61" s="47">
        <f t="shared" si="12"/>
        <v>9210</v>
      </c>
      <c r="G61" s="47">
        <f t="shared" si="12"/>
        <v>1071</v>
      </c>
      <c r="H61" s="47">
        <f t="shared" si="12"/>
        <v>1515</v>
      </c>
      <c r="I61" s="47">
        <f t="shared" si="12"/>
        <v>0</v>
      </c>
      <c r="J61" s="47">
        <f t="shared" si="12"/>
        <v>0</v>
      </c>
      <c r="K61" s="47">
        <f t="shared" si="12"/>
        <v>551</v>
      </c>
      <c r="L61" s="47">
        <f t="shared" si="12"/>
        <v>568</v>
      </c>
      <c r="M61" s="47">
        <f t="shared" si="12"/>
        <v>245</v>
      </c>
      <c r="N61" s="47">
        <f t="shared" si="12"/>
        <v>102943</v>
      </c>
      <c r="O61" s="47">
        <f t="shared" si="12"/>
        <v>0</v>
      </c>
      <c r="P61" s="47">
        <f t="shared" si="12"/>
        <v>0</v>
      </c>
      <c r="Q61" s="47">
        <f t="shared" si="12"/>
        <v>0</v>
      </c>
      <c r="R61" s="47">
        <f t="shared" si="12"/>
        <v>0</v>
      </c>
      <c r="S61" s="47">
        <f t="shared" si="12"/>
        <v>0</v>
      </c>
      <c r="T61" s="47">
        <f t="shared" si="12"/>
        <v>0</v>
      </c>
      <c r="U61" s="47">
        <f t="shared" si="12"/>
        <v>185959</v>
      </c>
      <c r="V61" s="47">
        <f t="shared" si="12"/>
        <v>0</v>
      </c>
      <c r="W61" s="47">
        <f t="shared" si="12"/>
        <v>0</v>
      </c>
      <c r="X61" s="47">
        <f t="shared" si="12"/>
        <v>0</v>
      </c>
      <c r="Y61" s="47">
        <f t="shared" si="12"/>
        <v>0</v>
      </c>
      <c r="Z61" s="47">
        <f t="shared" si="12"/>
        <v>0</v>
      </c>
      <c r="AA61" s="47">
        <f t="shared" si="12"/>
        <v>3371</v>
      </c>
      <c r="AB61" s="47">
        <f t="shared" si="12"/>
        <v>0</v>
      </c>
      <c r="AC61" s="47">
        <f t="shared" si="12"/>
        <v>0</v>
      </c>
      <c r="AD61" s="47">
        <f t="shared" si="12"/>
        <v>0</v>
      </c>
      <c r="AE61" s="47">
        <f t="shared" si="12"/>
        <v>0</v>
      </c>
      <c r="AF61" s="47">
        <f t="shared" si="12"/>
        <v>0</v>
      </c>
      <c r="AG61" s="47">
        <f t="shared" si="12"/>
        <v>0</v>
      </c>
      <c r="AH61" s="47">
        <f t="shared" si="12"/>
        <v>771</v>
      </c>
      <c r="AI61" s="47">
        <f t="shared" si="12"/>
        <v>0</v>
      </c>
      <c r="AJ61" s="47">
        <f t="shared" si="12"/>
        <v>0</v>
      </c>
      <c r="AK61" s="47">
        <f t="shared" si="12"/>
        <v>0</v>
      </c>
      <c r="AL61" s="47">
        <f t="shared" si="12"/>
        <v>0</v>
      </c>
      <c r="AM61" s="47">
        <f t="shared" si="12"/>
        <v>0</v>
      </c>
      <c r="AN61" s="47">
        <f t="shared" si="12"/>
        <v>0</v>
      </c>
      <c r="AO61" s="47">
        <f t="shared" si="12"/>
        <v>0</v>
      </c>
      <c r="AP61" s="47">
        <f t="shared" si="12"/>
        <v>0</v>
      </c>
      <c r="AQ61" s="47">
        <f t="shared" si="12"/>
        <v>0</v>
      </c>
      <c r="AR61" s="47">
        <f t="shared" si="12"/>
        <v>21</v>
      </c>
      <c r="AS61" s="47">
        <f t="shared" si="12"/>
        <v>0</v>
      </c>
      <c r="AT61" s="47">
        <f t="shared" si="12"/>
        <v>0</v>
      </c>
      <c r="AU61" s="47">
        <f t="shared" si="12"/>
        <v>0</v>
      </c>
      <c r="AV61" s="47">
        <f t="shared" si="12"/>
        <v>0</v>
      </c>
      <c r="AW61" s="47">
        <f t="shared" si="12"/>
        <v>0</v>
      </c>
      <c r="AX61" s="47">
        <f t="shared" si="12"/>
        <v>0</v>
      </c>
      <c r="AY61" s="47">
        <f t="shared" si="12"/>
        <v>0</v>
      </c>
      <c r="AZ61" s="47">
        <f t="shared" si="12"/>
        <v>0</v>
      </c>
      <c r="BA61" s="47">
        <f t="shared" si="12"/>
        <v>316</v>
      </c>
      <c r="BB61" s="47">
        <f t="shared" si="12"/>
        <v>363</v>
      </c>
      <c r="BC61" s="47">
        <f t="shared" si="12"/>
        <v>500</v>
      </c>
      <c r="BD61" s="47">
        <f t="shared" si="12"/>
        <v>0</v>
      </c>
      <c r="BE61" s="47">
        <f t="shared" si="12"/>
        <v>0</v>
      </c>
      <c r="BF61" s="48">
        <f>BF59-(BF58+BF54)</f>
        <v>416935</v>
      </c>
      <c r="BG61" s="49"/>
      <c r="BH61" s="50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</row>
    <row r="62" spans="1:89" s="45" customFormat="1" ht="15" customHeight="1">
      <c r="A62" s="53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5"/>
      <c r="AL62" s="55"/>
      <c r="AM62" s="56"/>
      <c r="AN62" s="55"/>
      <c r="AO62" s="55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>
        <f>SUM(C59:BB59)</f>
        <v>428274</v>
      </c>
      <c r="BC62" s="56"/>
      <c r="BD62" s="56"/>
      <c r="BE62" s="56"/>
      <c r="BF62" s="57"/>
      <c r="BG62" s="58"/>
      <c r="BH62" s="55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</row>
    <row r="63" spans="1:89" s="45" customFormat="1" ht="15" customHeight="1">
      <c r="A63" s="53"/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5"/>
      <c r="AL63" s="55"/>
      <c r="AM63" s="56"/>
      <c r="AN63" s="55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7"/>
      <c r="BG63" s="58"/>
      <c r="BH63" s="55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</row>
    <row r="64" spans="1:89" s="45" customFormat="1" ht="15" customHeight="1">
      <c r="A64" s="5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5"/>
      <c r="AL64" s="55"/>
      <c r="AM64" s="56"/>
      <c r="AN64" s="55"/>
      <c r="AO64" s="55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7"/>
      <c r="BG64" s="58"/>
      <c r="BH64" s="55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</row>
    <row r="65" spans="1:58" s="8" customFormat="1" ht="18.75" customHeight="1">
      <c r="A65" s="350" t="s">
        <v>1</v>
      </c>
      <c r="B65" s="350"/>
      <c r="C65" s="5"/>
      <c r="D65" s="5"/>
      <c r="E65" s="5"/>
      <c r="F65" s="428" t="s">
        <v>117</v>
      </c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8"/>
      <c r="AW65" s="428"/>
      <c r="AX65" s="428"/>
      <c r="AY65" s="428"/>
      <c r="AZ65" s="428"/>
      <c r="BA65" s="428"/>
      <c r="BB65" s="428"/>
      <c r="BC65" s="428"/>
      <c r="BD65" s="428"/>
      <c r="BE65" s="428"/>
      <c r="BF65" s="429" t="s">
        <v>118</v>
      </c>
    </row>
    <row r="66" spans="1:58" s="11" customFormat="1" ht="50.25" customHeight="1">
      <c r="A66" s="350"/>
      <c r="B66" s="350"/>
      <c r="C66" s="9">
        <f>C3</f>
        <v>421100</v>
      </c>
      <c r="D66" s="9">
        <f aca="true" t="shared" si="13" ref="D66:BE67">D3</f>
        <v>552110</v>
      </c>
      <c r="E66" s="9">
        <f t="shared" si="13"/>
        <v>562912</v>
      </c>
      <c r="F66" s="9">
        <f t="shared" si="13"/>
        <v>562917</v>
      </c>
      <c r="G66" s="9">
        <f t="shared" si="13"/>
        <v>682001</v>
      </c>
      <c r="H66" s="9">
        <f t="shared" si="13"/>
        <v>682002</v>
      </c>
      <c r="I66" s="9">
        <f t="shared" si="13"/>
        <v>750000</v>
      </c>
      <c r="J66" s="9">
        <f t="shared" si="13"/>
        <v>841112</v>
      </c>
      <c r="K66" s="9">
        <f aca="true" t="shared" si="14" ref="K66:M67">K3</f>
        <v>841114</v>
      </c>
      <c r="L66" s="9">
        <f t="shared" si="14"/>
        <v>841115</v>
      </c>
      <c r="M66" s="9">
        <f t="shared" si="14"/>
        <v>841116</v>
      </c>
      <c r="N66" s="9">
        <f t="shared" si="13"/>
        <v>841126</v>
      </c>
      <c r="O66" s="9">
        <f t="shared" si="13"/>
        <v>841129</v>
      </c>
      <c r="P66" s="9">
        <f t="shared" si="13"/>
        <v>841133</v>
      </c>
      <c r="Q66" s="9">
        <f t="shared" si="13"/>
        <v>841191</v>
      </c>
      <c r="R66" s="9">
        <f t="shared" si="13"/>
        <v>841401</v>
      </c>
      <c r="S66" s="9">
        <f t="shared" si="13"/>
        <v>841402</v>
      </c>
      <c r="T66" s="9">
        <f t="shared" si="13"/>
        <v>841403</v>
      </c>
      <c r="U66" s="9">
        <f t="shared" si="13"/>
        <v>841901</v>
      </c>
      <c r="V66" s="9">
        <f t="shared" si="13"/>
        <v>841906</v>
      </c>
      <c r="W66" s="9">
        <f t="shared" si="13"/>
        <v>841907</v>
      </c>
      <c r="X66" s="9">
        <f t="shared" si="13"/>
        <v>841908</v>
      </c>
      <c r="Y66" s="9">
        <f>Y3</f>
        <v>841908</v>
      </c>
      <c r="Z66" s="9">
        <f t="shared" si="13"/>
        <v>854234</v>
      </c>
      <c r="AA66" s="9">
        <f t="shared" si="13"/>
        <v>869041</v>
      </c>
      <c r="AB66" s="9">
        <f t="shared" si="13"/>
        <v>882111</v>
      </c>
      <c r="AC66" s="9">
        <f t="shared" si="13"/>
        <v>882112</v>
      </c>
      <c r="AD66" s="9">
        <f t="shared" si="13"/>
        <v>882113</v>
      </c>
      <c r="AE66" s="9">
        <f t="shared" si="13"/>
        <v>882114</v>
      </c>
      <c r="AF66" s="9">
        <f t="shared" si="13"/>
        <v>882115</v>
      </c>
      <c r="AG66" s="9">
        <f t="shared" si="13"/>
        <v>882116</v>
      </c>
      <c r="AH66" s="9">
        <f t="shared" si="13"/>
        <v>882117</v>
      </c>
      <c r="AI66" s="9">
        <f t="shared" si="13"/>
        <v>882118</v>
      </c>
      <c r="AJ66" s="9">
        <f t="shared" si="13"/>
        <v>882119</v>
      </c>
      <c r="AK66" s="9">
        <f t="shared" si="13"/>
        <v>882121</v>
      </c>
      <c r="AL66" s="9">
        <f t="shared" si="13"/>
        <v>882122</v>
      </c>
      <c r="AM66" s="9">
        <f t="shared" si="13"/>
        <v>882123</v>
      </c>
      <c r="AN66" s="9">
        <f t="shared" si="13"/>
        <v>882124</v>
      </c>
      <c r="AO66" s="9">
        <f t="shared" si="13"/>
        <v>882125</v>
      </c>
      <c r="AP66" s="9">
        <f t="shared" si="13"/>
        <v>882129</v>
      </c>
      <c r="AQ66" s="9">
        <f t="shared" si="13"/>
        <v>882202</v>
      </c>
      <c r="AR66" s="9">
        <f t="shared" si="13"/>
        <v>882203</v>
      </c>
      <c r="AS66" s="9">
        <f t="shared" si="13"/>
        <v>889921</v>
      </c>
      <c r="AT66" s="9">
        <f t="shared" si="13"/>
        <v>889928</v>
      </c>
      <c r="AU66" s="9">
        <f t="shared" si="13"/>
        <v>889969</v>
      </c>
      <c r="AV66" s="9">
        <f t="shared" si="13"/>
        <v>890301</v>
      </c>
      <c r="AW66" s="9">
        <f t="shared" si="13"/>
        <v>890441</v>
      </c>
      <c r="AX66" s="9">
        <f t="shared" si="13"/>
        <v>890442</v>
      </c>
      <c r="AY66" s="9">
        <f t="shared" si="13"/>
        <v>910123</v>
      </c>
      <c r="AZ66" s="9">
        <f t="shared" si="13"/>
        <v>910501</v>
      </c>
      <c r="BA66" s="9">
        <f t="shared" si="13"/>
        <v>910502</v>
      </c>
      <c r="BB66" s="9">
        <f>BB3</f>
        <v>960302</v>
      </c>
      <c r="BC66" s="9">
        <f>BC3</f>
        <v>851000</v>
      </c>
      <c r="BD66" s="9">
        <f t="shared" si="13"/>
        <v>851011</v>
      </c>
      <c r="BE66" s="9">
        <f t="shared" si="13"/>
        <v>851012</v>
      </c>
      <c r="BF66" s="429"/>
    </row>
    <row r="67" spans="1:58" s="11" customFormat="1" ht="47.25" customHeight="1">
      <c r="A67" s="350"/>
      <c r="B67" s="350"/>
      <c r="C67" s="5" t="str">
        <f>C4</f>
        <v>útépítés</v>
      </c>
      <c r="D67" s="5" t="str">
        <f t="shared" si="13"/>
        <v>útfenntartás</v>
      </c>
      <c r="E67" s="5" t="str">
        <f t="shared" si="13"/>
        <v>óvodai étkeztetés</v>
      </c>
      <c r="F67" s="5" t="str">
        <f t="shared" si="13"/>
        <v>munkahelyi étkeztetés</v>
      </c>
      <c r="G67" s="5" t="str">
        <f t="shared" si="13"/>
        <v>lakóingatlan bérbeadása, üzemeltetése</v>
      </c>
      <c r="H67" s="5" t="str">
        <f t="shared" si="13"/>
        <v>Nem lakóingatlan bérbeadása, üzemeltetése</v>
      </c>
      <c r="I67" s="5" t="str">
        <f t="shared" si="13"/>
        <v>Állat-egészségügyi ellátás</v>
      </c>
      <c r="J67" s="5" t="str">
        <f t="shared" si="13"/>
        <v>önkormányzati jogalkotás</v>
      </c>
      <c r="K67" s="5" t="str">
        <f t="shared" si="14"/>
        <v>országgyűlési képviselő választás</v>
      </c>
      <c r="L67" s="5" t="str">
        <f t="shared" si="14"/>
        <v>helyi önk-i képviselő választás</v>
      </c>
      <c r="M67" s="5" t="str">
        <f t="shared" si="14"/>
        <v>országos települési kisebbségi önk  választás</v>
      </c>
      <c r="N67" s="5" t="str">
        <f t="shared" si="13"/>
        <v>önk. Igazgatási tevékenység</v>
      </c>
      <c r="O67" s="5" t="str">
        <f t="shared" si="13"/>
        <v>pénzügyi igazgatás</v>
      </c>
      <c r="P67" s="5" t="str">
        <f t="shared" si="13"/>
        <v>adóügyi igazgatás</v>
      </c>
      <c r="Q67" s="5" t="str">
        <f t="shared" si="13"/>
        <v>nemzeti ünnepek programjai</v>
      </c>
      <c r="R67" s="5" t="str">
        <f t="shared" si="13"/>
        <v>közbeszerzés bonyolítás</v>
      </c>
      <c r="S67" s="5" t="str">
        <f t="shared" si="13"/>
        <v>közvilágítás</v>
      </c>
      <c r="T67" s="5" t="str">
        <f t="shared" si="13"/>
        <v>község- gazdálkodás</v>
      </c>
      <c r="U67" s="5" t="str">
        <f t="shared" si="13"/>
        <v>önkormányzatok elszámolásai</v>
      </c>
      <c r="V67" s="5" t="str">
        <f t="shared" si="13"/>
        <v>finanszírozási műveletek</v>
      </c>
      <c r="W67" s="5" t="str">
        <f t="shared" si="13"/>
        <v>finanszírozási műveletek</v>
      </c>
      <c r="X67" s="5" t="str">
        <f t="shared" si="13"/>
        <v>finanszírozási műveletek</v>
      </c>
      <c r="Y67" s="5" t="str">
        <f>Y4</f>
        <v>fejezeti és általános tartalékok elszámolása</v>
      </c>
      <c r="Z67" s="5" t="str">
        <f t="shared" si="13"/>
        <v>szociális ösztöndíjak</v>
      </c>
      <c r="AA67" s="5" t="str">
        <f t="shared" si="13"/>
        <v>Család és nővédelmi gondozás</v>
      </c>
      <c r="AB67" s="5" t="str">
        <f t="shared" si="13"/>
        <v>rendszeres szociális segély</v>
      </c>
      <c r="AC67" s="5" t="str">
        <f t="shared" si="13"/>
        <v>időskorúak járadéka</v>
      </c>
      <c r="AD67" s="5" t="str">
        <f t="shared" si="13"/>
        <v>normatív lakásfenntartási támogatás</v>
      </c>
      <c r="AE67" s="5" t="str">
        <f t="shared" si="13"/>
        <v>helyi lakásfenntartási támogatás</v>
      </c>
      <c r="AF67" s="5" t="str">
        <f t="shared" si="13"/>
        <v>Ápolási díj alanyi jogon</v>
      </c>
      <c r="AG67" s="5" t="str">
        <f t="shared" si="13"/>
        <v>Ápolási díj méltányossági jogon</v>
      </c>
      <c r="AH67" s="5" t="str">
        <f t="shared" si="13"/>
        <v>rendszeres gyermekvédelmi pénzbeli ellátás</v>
      </c>
      <c r="AI67" s="5" t="str">
        <f t="shared" si="13"/>
        <v>kiegészítő gyermekvédelmi támogatás</v>
      </c>
      <c r="AJ67" s="5" t="str">
        <f t="shared" si="13"/>
        <v>óvodáztatási támogatás</v>
      </c>
      <c r="AK67" s="5" t="str">
        <f t="shared" si="13"/>
        <v>helyi eseti lakásfenntartási támogatás</v>
      </c>
      <c r="AL67" s="5" t="str">
        <f t="shared" si="13"/>
        <v>átmeneti segély</v>
      </c>
      <c r="AM67" s="5" t="str">
        <f t="shared" si="13"/>
        <v>temetési segély</v>
      </c>
      <c r="AN67" s="5" t="str">
        <f t="shared" si="13"/>
        <v>rendkívüli gyermekvédelmi támogatás</v>
      </c>
      <c r="AO67" s="5" t="str">
        <f t="shared" si="13"/>
        <v>mozgás- korlátozottak közlekedési támogatása</v>
      </c>
      <c r="AP67" s="5" t="str">
        <f t="shared" si="13"/>
        <v>egyéb eseti pénzbeli ellátások</v>
      </c>
      <c r="AQ67" s="5" t="str">
        <f t="shared" si="13"/>
        <v>közgyógyellátás</v>
      </c>
      <c r="AR67" s="5" t="str">
        <f t="shared" si="13"/>
        <v>köztemetés</v>
      </c>
      <c r="AS67" s="5" t="str">
        <f t="shared" si="13"/>
        <v>szociális étkeztetés</v>
      </c>
      <c r="AT67" s="5" t="str">
        <f t="shared" si="13"/>
        <v>tanyagondnoki szolgálat</v>
      </c>
      <c r="AU67" s="5" t="str">
        <f t="shared" si="13"/>
        <v>egyéb speciális ellátások (születési támogatás)</v>
      </c>
      <c r="AV67" s="5" t="str">
        <f t="shared" si="13"/>
        <v>civil szervezetek működése támogatása</v>
      </c>
      <c r="AW67" s="5" t="str">
        <f t="shared" si="13"/>
        <v>közcélú foglalkozás</v>
      </c>
      <c r="AX67" s="5" t="str">
        <f t="shared" si="13"/>
        <v>közhasznú foglalkozás</v>
      </c>
      <c r="AY67" s="5" t="str">
        <f t="shared" si="13"/>
        <v>könyvtári szolgáltatások</v>
      </c>
      <c r="AZ67" s="5" t="str">
        <f t="shared" si="13"/>
        <v>közművelődési tevékenységek és támogatásuk</v>
      </c>
      <c r="BA67" s="5" t="str">
        <f t="shared" si="13"/>
        <v>közösségi színterek működtetése</v>
      </c>
      <c r="BB67" s="5" t="str">
        <f>BB4</f>
        <v>köztemető fenntartás és működtetés</v>
      </c>
      <c r="BC67" s="5" t="str">
        <f>BC4</f>
        <v>óvodai nevelés komplex programjainak támogatása</v>
      </c>
      <c r="BD67" s="5" t="str">
        <f t="shared" si="13"/>
        <v>óvodai nevelés, ellátás</v>
      </c>
      <c r="BE67" s="5" t="str">
        <f t="shared" si="13"/>
        <v>SNI gyermekek ellátása (logopédia)</v>
      </c>
      <c r="BF67" s="7" t="s">
        <v>119</v>
      </c>
    </row>
    <row r="68" spans="1:89" s="2" customFormat="1" ht="21" customHeight="1">
      <c r="A68" s="430" t="s">
        <v>120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0"/>
      <c r="AL68" s="430"/>
      <c r="AM68" s="430"/>
      <c r="AN68" s="430"/>
      <c r="AO68" s="430"/>
      <c r="AP68" s="430"/>
      <c r="AQ68" s="430"/>
      <c r="AR68" s="430"/>
      <c r="AS68" s="430"/>
      <c r="AT68" s="430"/>
      <c r="AU68" s="430"/>
      <c r="AV68" s="430"/>
      <c r="AW68" s="430"/>
      <c r="AX68" s="430"/>
      <c r="AY68" s="430"/>
      <c r="AZ68" s="430"/>
      <c r="BA68" s="430"/>
      <c r="BB68" s="430"/>
      <c r="BC68" s="430"/>
      <c r="BD68" s="430"/>
      <c r="BE68" s="430"/>
      <c r="BF68" s="430"/>
      <c r="BG68" s="19"/>
      <c r="BH68" s="59"/>
      <c r="BI68" s="60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</row>
    <row r="69" spans="1:89" s="2" customFormat="1" ht="12" customHeight="1">
      <c r="A69" s="15" t="s">
        <v>121</v>
      </c>
      <c r="B69" s="16" t="s">
        <v>122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8"/>
      <c r="BG69" s="19"/>
      <c r="BH69" s="60"/>
      <c r="BI69" s="61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</row>
    <row r="70" spans="1:90" s="2" customFormat="1" ht="12.75">
      <c r="A70" s="431"/>
      <c r="B70" s="20" t="s">
        <v>123</v>
      </c>
      <c r="C70" s="21">
        <f>'[1]2010_2a_mell'!C70</f>
        <v>0</v>
      </c>
      <c r="D70" s="21">
        <f>'[1]2010_2a_mell'!D70</f>
        <v>0</v>
      </c>
      <c r="E70" s="21">
        <f>'[1]2010_2a_mell'!E70</f>
        <v>0</v>
      </c>
      <c r="F70" s="21">
        <v>5956</v>
      </c>
      <c r="G70" s="21">
        <f>'[1]2010_2a_mell'!G70</f>
        <v>0</v>
      </c>
      <c r="H70" s="21">
        <f>'[1]2010_2a_mell'!H70</f>
        <v>0</v>
      </c>
      <c r="I70" s="21">
        <f>'[1]2010_2a_mell'!I70</f>
        <v>0</v>
      </c>
      <c r="J70" s="21">
        <v>8707</v>
      </c>
      <c r="K70" s="21">
        <v>343</v>
      </c>
      <c r="L70" s="21"/>
      <c r="M70" s="21">
        <v>73</v>
      </c>
      <c r="N70" s="21">
        <v>18124</v>
      </c>
      <c r="O70" s="21">
        <v>4581</v>
      </c>
      <c r="P70" s="21">
        <v>2371</v>
      </c>
      <c r="Q70" s="21">
        <f>'[1]2010_2a_mell'!P70</f>
        <v>0</v>
      </c>
      <c r="R70" s="21">
        <f>'[1]2010_2a_mell'!Q70</f>
        <v>0</v>
      </c>
      <c r="S70" s="21">
        <f>'[1]2010_2a_mell'!R70</f>
        <v>0</v>
      </c>
      <c r="T70" s="21">
        <v>1346</v>
      </c>
      <c r="U70" s="21">
        <f>'[1]2010_2a_mell'!T70</f>
        <v>0</v>
      </c>
      <c r="V70" s="21">
        <f>'[1]2010_2a_mell'!U70</f>
        <v>0</v>
      </c>
      <c r="W70" s="21">
        <f>'[1]2010_2a_mell'!V70</f>
        <v>0</v>
      </c>
      <c r="X70" s="21">
        <f>'[1]2010_2a_mell'!W70</f>
        <v>0</v>
      </c>
      <c r="Y70" s="21">
        <f>'[1]2010_2a_mell'!X70</f>
        <v>0</v>
      </c>
      <c r="Z70" s="21">
        <f>'[1]2010_2a_mell'!Y70</f>
        <v>0</v>
      </c>
      <c r="AA70" s="21">
        <v>2819</v>
      </c>
      <c r="AB70" s="21">
        <f>'[1]2010_2a_mell'!AA70</f>
        <v>0</v>
      </c>
      <c r="AC70" s="21">
        <f>'[1]2010_2a_mell'!AB70</f>
        <v>0</v>
      </c>
      <c r="AD70" s="21">
        <f>'[1]2010_2a_mell'!AC70</f>
        <v>0</v>
      </c>
      <c r="AE70" s="21">
        <f>'[1]2010_2a_mell'!AD70</f>
        <v>0</v>
      </c>
      <c r="AF70" s="21">
        <f>'[1]2010_2a_mell'!AE70</f>
        <v>0</v>
      </c>
      <c r="AG70" s="21">
        <f>'[1]2010_2a_mell'!AF70</f>
        <v>0</v>
      </c>
      <c r="AH70" s="21">
        <f>'[1]2010_2a_mell'!AG70</f>
        <v>0</v>
      </c>
      <c r="AI70" s="21">
        <f>'[1]2010_2a_mell'!AH70</f>
        <v>0</v>
      </c>
      <c r="AJ70" s="21">
        <f>'[1]2010_2a_mell'!AI70</f>
        <v>0</v>
      </c>
      <c r="AK70" s="21">
        <f>'[1]2010_2a_mell'!AJ70</f>
        <v>0</v>
      </c>
      <c r="AL70" s="21">
        <f>'[1]2010_2a_mell'!AK70</f>
        <v>0</v>
      </c>
      <c r="AM70" s="21">
        <f>'[1]2010_2a_mell'!AL70</f>
        <v>0</v>
      </c>
      <c r="AN70" s="21">
        <f>'[1]2010_2a_mell'!AM70</f>
        <v>0</v>
      </c>
      <c r="AO70" s="21">
        <f>'[1]2010_2a_mell'!AN70</f>
        <v>0</v>
      </c>
      <c r="AP70" s="21">
        <f>'[1]2010_2a_mell'!AO70</f>
        <v>0</v>
      </c>
      <c r="AQ70" s="21">
        <f>'[1]2010_2a_mell'!AP70</f>
        <v>0</v>
      </c>
      <c r="AR70" s="21">
        <f>'[1]2010_2a_mell'!AQ70</f>
        <v>0</v>
      </c>
      <c r="AS70" s="21">
        <f>'[1]2010_2a_mell'!AR70</f>
        <v>0</v>
      </c>
      <c r="AT70" s="21">
        <v>1267</v>
      </c>
      <c r="AU70" s="21">
        <f>'[1]2010_2a_mell'!AT70</f>
        <v>0</v>
      </c>
      <c r="AV70" s="21">
        <f>'[1]2010_2a_mell'!AU70</f>
        <v>0</v>
      </c>
      <c r="AW70" s="21">
        <v>5075</v>
      </c>
      <c r="AX70" s="21">
        <v>1201</v>
      </c>
      <c r="AY70" s="21">
        <f>'[1]2010_2a_mell'!AX70</f>
        <v>0</v>
      </c>
      <c r="AZ70" s="21">
        <f>'[1]2010_2a_mell'!AY70</f>
        <v>0</v>
      </c>
      <c r="BA70" s="21">
        <v>2723</v>
      </c>
      <c r="BB70" s="21">
        <f>'[1]2010_2a_mell'!BA70</f>
        <v>0</v>
      </c>
      <c r="BC70" s="21"/>
      <c r="BD70" s="21">
        <v>28229</v>
      </c>
      <c r="BE70" s="21">
        <v>819</v>
      </c>
      <c r="BF70" s="22">
        <f aca="true" t="shared" si="15" ref="BF70:BF77">SUM(C70:BE70)</f>
        <v>83634</v>
      </c>
      <c r="BG70" s="19"/>
      <c r="BH70" s="62"/>
      <c r="BI70" s="62"/>
      <c r="BJ70" s="63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</row>
    <row r="71" spans="1:90" s="2" customFormat="1" ht="12.75">
      <c r="A71" s="431"/>
      <c r="B71" s="20" t="s">
        <v>124</v>
      </c>
      <c r="C71" s="21">
        <f>'[1]2010_2a_mell'!C71</f>
        <v>0</v>
      </c>
      <c r="D71" s="21">
        <f>'[1]2010_2a_mell'!D71</f>
        <v>0</v>
      </c>
      <c r="E71" s="21">
        <f>'[1]2010_2a_mell'!E71</f>
        <v>0</v>
      </c>
      <c r="F71" s="21">
        <v>1526</v>
      </c>
      <c r="G71" s="21">
        <f>'[1]2010_2a_mell'!G71</f>
        <v>0</v>
      </c>
      <c r="H71" s="21">
        <f>'[1]2010_2a_mell'!H71</f>
        <v>0</v>
      </c>
      <c r="I71" s="21">
        <f>'[1]2010_2a_mell'!I71</f>
        <v>0</v>
      </c>
      <c r="J71" s="21">
        <v>2268</v>
      </c>
      <c r="K71" s="21">
        <v>92</v>
      </c>
      <c r="L71" s="21"/>
      <c r="M71" s="21">
        <v>20</v>
      </c>
      <c r="N71" s="21">
        <v>4974</v>
      </c>
      <c r="O71" s="21">
        <v>1215</v>
      </c>
      <c r="P71" s="21">
        <v>600</v>
      </c>
      <c r="Q71" s="21">
        <f>'[1]2010_2a_mell'!P71</f>
        <v>0</v>
      </c>
      <c r="R71" s="21">
        <f>'[1]2010_2a_mell'!Q71</f>
        <v>0</v>
      </c>
      <c r="S71" s="21">
        <f>'[1]2010_2a_mell'!R71</f>
        <v>0</v>
      </c>
      <c r="T71" s="21">
        <v>345</v>
      </c>
      <c r="U71" s="21">
        <f>'[1]2010_2a_mell'!T71</f>
        <v>0</v>
      </c>
      <c r="V71" s="21">
        <f>'[1]2010_2a_mell'!U71</f>
        <v>0</v>
      </c>
      <c r="W71" s="21">
        <f>'[1]2010_2a_mell'!V71</f>
        <v>0</v>
      </c>
      <c r="X71" s="21">
        <f>'[1]2010_2a_mell'!W71</f>
        <v>0</v>
      </c>
      <c r="Y71" s="21">
        <f>'[1]2010_2a_mell'!X71</f>
        <v>0</v>
      </c>
      <c r="Z71" s="21">
        <f>'[1]2010_2a_mell'!Y71</f>
        <v>0</v>
      </c>
      <c r="AA71" s="21">
        <v>711</v>
      </c>
      <c r="AB71" s="21">
        <f>'[1]2010_2a_mell'!AA71</f>
        <v>0</v>
      </c>
      <c r="AC71" s="21">
        <f>'[1]2010_2a_mell'!AB71</f>
        <v>0</v>
      </c>
      <c r="AD71" s="21">
        <f>'[1]2010_2a_mell'!AC71</f>
        <v>0</v>
      </c>
      <c r="AE71" s="21">
        <f>'[1]2010_2a_mell'!AD71</f>
        <v>0</v>
      </c>
      <c r="AF71" s="21">
        <v>679</v>
      </c>
      <c r="AG71" s="21">
        <v>115</v>
      </c>
      <c r="AH71" s="21">
        <f>'[1]2010_2a_mell'!AG71</f>
        <v>0</v>
      </c>
      <c r="AI71" s="21">
        <f>'[1]2010_2a_mell'!AH71</f>
        <v>0</v>
      </c>
      <c r="AJ71" s="21">
        <f>'[1]2010_2a_mell'!AI71</f>
        <v>0</v>
      </c>
      <c r="AK71" s="21">
        <f>'[1]2010_2a_mell'!AJ71</f>
        <v>0</v>
      </c>
      <c r="AL71" s="21">
        <f>'[1]2010_2a_mell'!AK71</f>
        <v>0</v>
      </c>
      <c r="AM71" s="21">
        <f>'[1]2010_2a_mell'!AL71</f>
        <v>0</v>
      </c>
      <c r="AN71" s="21">
        <f>'[1]2010_2a_mell'!AM71</f>
        <v>0</v>
      </c>
      <c r="AO71" s="21">
        <f>'[1]2010_2a_mell'!AN71</f>
        <v>0</v>
      </c>
      <c r="AP71" s="21">
        <f>'[1]2010_2a_mell'!AO71</f>
        <v>0</v>
      </c>
      <c r="AQ71" s="21">
        <f>'[1]2010_2a_mell'!AP71</f>
        <v>0</v>
      </c>
      <c r="AR71" s="21">
        <f>'[1]2010_2a_mell'!AQ71</f>
        <v>0</v>
      </c>
      <c r="AS71" s="21">
        <f>'[1]2010_2a_mell'!AR71</f>
        <v>0</v>
      </c>
      <c r="AT71" s="21">
        <v>306</v>
      </c>
      <c r="AU71" s="21">
        <f>'[1]2010_2a_mell'!AT71</f>
        <v>0</v>
      </c>
      <c r="AV71" s="21">
        <f>'[1]2010_2a_mell'!AU71</f>
        <v>0</v>
      </c>
      <c r="AW71" s="21">
        <v>680</v>
      </c>
      <c r="AX71" s="21">
        <v>320</v>
      </c>
      <c r="AY71" s="21">
        <f>'[1]2010_2a_mell'!AX71</f>
        <v>0</v>
      </c>
      <c r="AZ71" s="21">
        <f>'[1]2010_2a_mell'!AY71</f>
        <v>0</v>
      </c>
      <c r="BA71" s="21">
        <v>689</v>
      </c>
      <c r="BB71" s="21">
        <f>'[1]2010_2a_mell'!BA71</f>
        <v>0</v>
      </c>
      <c r="BC71" s="21"/>
      <c r="BD71" s="21">
        <v>7393</v>
      </c>
      <c r="BE71" s="21">
        <v>196</v>
      </c>
      <c r="BF71" s="22">
        <f t="shared" si="15"/>
        <v>22129</v>
      </c>
      <c r="BG71" s="19"/>
      <c r="BH71" s="62"/>
      <c r="BI71" s="62"/>
      <c r="BJ71" s="63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</row>
    <row r="72" spans="1:89" s="2" customFormat="1" ht="12.75">
      <c r="A72" s="431"/>
      <c r="B72" s="20" t="s">
        <v>125</v>
      </c>
      <c r="C72" s="21">
        <v>36</v>
      </c>
      <c r="D72" s="21">
        <f>'[1]2010_2a_mell'!D72</f>
        <v>0</v>
      </c>
      <c r="E72" s="21">
        <f>'[1]2010_2a_mell'!E72</f>
        <v>0</v>
      </c>
      <c r="F72" s="21">
        <v>12704</v>
      </c>
      <c r="G72" s="21">
        <v>226</v>
      </c>
      <c r="H72" s="21">
        <v>206</v>
      </c>
      <c r="I72" s="21">
        <f>'[1]2010_2a_mell'!I72</f>
        <v>0</v>
      </c>
      <c r="J72" s="21">
        <v>49</v>
      </c>
      <c r="K72" s="21">
        <v>114</v>
      </c>
      <c r="L72" s="21">
        <v>56</v>
      </c>
      <c r="M72" s="21">
        <v>14</v>
      </c>
      <c r="N72" s="21">
        <v>15212</v>
      </c>
      <c r="O72" s="21">
        <f>'[1]2010_2a_mell'!N72</f>
        <v>0</v>
      </c>
      <c r="P72" s="21">
        <f>'[1]2010_2a_mell'!O72</f>
        <v>0</v>
      </c>
      <c r="Q72" s="21">
        <v>6</v>
      </c>
      <c r="R72" s="21"/>
      <c r="S72" s="21">
        <v>7482</v>
      </c>
      <c r="T72" s="21">
        <v>1430</v>
      </c>
      <c r="U72" s="21">
        <f>'[1]2010_2a_mell'!T72</f>
        <v>0</v>
      </c>
      <c r="V72" s="21">
        <f>'[1]2010_2a_mell'!U72</f>
        <v>0</v>
      </c>
      <c r="W72" s="21">
        <f>'[1]2010_2a_mell'!V72</f>
        <v>0</v>
      </c>
      <c r="X72" s="21">
        <f>'[1]2010_2a_mell'!W72</f>
        <v>0</v>
      </c>
      <c r="Y72" s="21">
        <f>'[1]2010_2a_mell'!X72</f>
        <v>0</v>
      </c>
      <c r="Z72" s="21">
        <f>'[1]2010_2a_mell'!Y72</f>
        <v>0</v>
      </c>
      <c r="AA72" s="21">
        <v>1098</v>
      </c>
      <c r="AB72" s="21">
        <f>'[1]2010_2a_mell'!AA72</f>
        <v>0</v>
      </c>
      <c r="AC72" s="21">
        <f>'[1]2010_2a_mell'!AB72</f>
        <v>0</v>
      </c>
      <c r="AD72" s="21">
        <f>'[1]2010_2a_mell'!AC72</f>
        <v>0</v>
      </c>
      <c r="AE72" s="21">
        <f>'[1]2010_2a_mell'!AD72</f>
        <v>0</v>
      </c>
      <c r="AF72" s="21">
        <f>'[1]2010_2a_mell'!AE72</f>
        <v>0</v>
      </c>
      <c r="AG72" s="21">
        <f>'[1]2010_2a_mell'!AF72</f>
        <v>0</v>
      </c>
      <c r="AH72" s="21">
        <f>'[1]2010_2a_mell'!AG72</f>
        <v>0</v>
      </c>
      <c r="AI72" s="21">
        <f>'[1]2010_2a_mell'!AH72</f>
        <v>0</v>
      </c>
      <c r="AJ72" s="21">
        <f>'[1]2010_2a_mell'!AI72</f>
        <v>0</v>
      </c>
      <c r="AK72" s="21">
        <f>'[1]2010_2a_mell'!AJ72</f>
        <v>0</v>
      </c>
      <c r="AL72" s="21">
        <f>'[1]2010_2a_mell'!AK72</f>
        <v>0</v>
      </c>
      <c r="AM72" s="21">
        <f>'[1]2010_2a_mell'!AL72</f>
        <v>0</v>
      </c>
      <c r="AN72" s="21">
        <f>'[1]2010_2a_mell'!AM72</f>
        <v>0</v>
      </c>
      <c r="AO72" s="21">
        <f>'[1]2010_2a_mell'!AN72</f>
        <v>0</v>
      </c>
      <c r="AP72" s="21">
        <f>'[1]2010_2a_mell'!AO72</f>
        <v>0</v>
      </c>
      <c r="AQ72" s="21">
        <f>'[1]2010_2a_mell'!AP72</f>
        <v>0</v>
      </c>
      <c r="AR72" s="21">
        <f>'[1]2010_2a_mell'!AQ72</f>
        <v>0</v>
      </c>
      <c r="AS72" s="21">
        <f>'[1]2010_2a_mell'!AR72</f>
        <v>0</v>
      </c>
      <c r="AT72" s="21">
        <v>967</v>
      </c>
      <c r="AU72" s="21">
        <f>'[1]2010_2a_mell'!AT72</f>
        <v>0</v>
      </c>
      <c r="AV72" s="21">
        <f>'[1]2010_2a_mell'!AU72</f>
        <v>0</v>
      </c>
      <c r="AW72" s="21">
        <f>'[1]2010_2a_mell'!AV72</f>
        <v>0</v>
      </c>
      <c r="AX72" s="21">
        <f>'[1]2010_2a_mell'!AW72</f>
        <v>0</v>
      </c>
      <c r="AY72" s="21">
        <f>'[1]2010_2a_mell'!AX72</f>
        <v>0</v>
      </c>
      <c r="AZ72" s="21">
        <f>'[1]2010_2a_mell'!AY72</f>
        <v>0</v>
      </c>
      <c r="BA72" s="21">
        <v>1431</v>
      </c>
      <c r="BB72" s="21">
        <v>68</v>
      </c>
      <c r="BC72" s="21"/>
      <c r="BD72" s="21">
        <v>2844</v>
      </c>
      <c r="BE72" s="21"/>
      <c r="BF72" s="22">
        <f t="shared" si="15"/>
        <v>43943</v>
      </c>
      <c r="BG72" s="19"/>
      <c r="BH72" s="62"/>
      <c r="BI72" s="62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</row>
    <row r="73" spans="1:89" s="8" customFormat="1" ht="12" customHeight="1">
      <c r="A73" s="431"/>
      <c r="B73" s="31" t="s">
        <v>126</v>
      </c>
      <c r="C73" s="21">
        <f>'[1]2010_2a_mell'!C73</f>
        <v>0</v>
      </c>
      <c r="D73" s="21">
        <f>'[1]2010_2a_mell'!D73</f>
        <v>0</v>
      </c>
      <c r="E73" s="21">
        <f>'[1]2010_2a_mell'!E73</f>
        <v>0</v>
      </c>
      <c r="F73" s="21">
        <f>'[1]2010_2a_mell'!F73</f>
        <v>0</v>
      </c>
      <c r="G73" s="21">
        <f>'[1]2010_2a_mell'!G73</f>
        <v>0</v>
      </c>
      <c r="H73" s="21">
        <f>'[1]2010_2a_mell'!H73</f>
        <v>0</v>
      </c>
      <c r="I73" s="21">
        <f>'[1]2010_2a_mell'!I73</f>
        <v>0</v>
      </c>
      <c r="J73" s="21">
        <f>'[1]2010_2a_mell'!J73</f>
        <v>0</v>
      </c>
      <c r="K73" s="21">
        <f>'[1]2010_2a_mell'!K73</f>
        <v>0</v>
      </c>
      <c r="L73" s="21"/>
      <c r="M73" s="21">
        <f>'[1]2010_2a_mell'!L73</f>
        <v>0</v>
      </c>
      <c r="N73" s="21">
        <v>1536</v>
      </c>
      <c r="O73" s="21">
        <f>'[1]2010_2a_mell'!N73</f>
        <v>0</v>
      </c>
      <c r="P73" s="21">
        <f>'[1]2010_2a_mell'!O73</f>
        <v>0</v>
      </c>
      <c r="Q73" s="21">
        <f>'[1]2010_2a_mell'!P73</f>
        <v>0</v>
      </c>
      <c r="R73" s="21">
        <f>'[1]2010_2a_mell'!Q73</f>
        <v>0</v>
      </c>
      <c r="S73" s="21">
        <f>'[1]2010_2a_mell'!R73</f>
        <v>0</v>
      </c>
      <c r="T73" s="21">
        <f>'[1]2010_2a_mell'!S73</f>
        <v>0</v>
      </c>
      <c r="U73" s="21">
        <f>'[1]2010_2a_mell'!T73</f>
        <v>0</v>
      </c>
      <c r="V73" s="21">
        <f>'[1]2010_2a_mell'!U73</f>
        <v>0</v>
      </c>
      <c r="W73" s="21">
        <f>'[1]2010_2a_mell'!V73</f>
        <v>0</v>
      </c>
      <c r="X73" s="21">
        <f>'[1]2010_2a_mell'!W73</f>
        <v>0</v>
      </c>
      <c r="Y73" s="21">
        <f>'[1]2010_2a_mell'!X73</f>
        <v>0</v>
      </c>
      <c r="Z73" s="21">
        <f>'[1]2010_2a_mell'!Y73</f>
        <v>0</v>
      </c>
      <c r="AA73" s="21">
        <f>'[1]2010_2a_mell'!Z73</f>
        <v>0</v>
      </c>
      <c r="AB73" s="21">
        <f>'[1]2010_2a_mell'!AA73</f>
        <v>0</v>
      </c>
      <c r="AC73" s="21">
        <f>'[1]2010_2a_mell'!AB73</f>
        <v>0</v>
      </c>
      <c r="AD73" s="21">
        <f>'[1]2010_2a_mell'!AC73</f>
        <v>0</v>
      </c>
      <c r="AE73" s="21">
        <f>'[1]2010_2a_mell'!AD73</f>
        <v>0</v>
      </c>
      <c r="AF73" s="21">
        <f>'[1]2010_2a_mell'!AE73</f>
        <v>0</v>
      </c>
      <c r="AG73" s="21">
        <f>'[1]2010_2a_mell'!AF73</f>
        <v>0</v>
      </c>
      <c r="AH73" s="21">
        <f>'[1]2010_2a_mell'!AG73</f>
        <v>0</v>
      </c>
      <c r="AI73" s="21">
        <f>'[1]2010_2a_mell'!AH73</f>
        <v>0</v>
      </c>
      <c r="AJ73" s="21">
        <f>'[1]2010_2a_mell'!AI73</f>
        <v>0</v>
      </c>
      <c r="AK73" s="21">
        <f>'[1]2010_2a_mell'!AJ73</f>
        <v>0</v>
      </c>
      <c r="AL73" s="21">
        <f>'[1]2010_2a_mell'!AK73</f>
        <v>0</v>
      </c>
      <c r="AM73" s="21">
        <f>'[1]2010_2a_mell'!AL73</f>
        <v>0</v>
      </c>
      <c r="AN73" s="21">
        <f>'[1]2010_2a_mell'!AM73</f>
        <v>0</v>
      </c>
      <c r="AO73" s="21">
        <f>'[1]2010_2a_mell'!AN73</f>
        <v>0</v>
      </c>
      <c r="AP73" s="21">
        <f>'[1]2010_2a_mell'!AO73</f>
        <v>0</v>
      </c>
      <c r="AQ73" s="21">
        <f>'[1]2010_2a_mell'!AP73</f>
        <v>0</v>
      </c>
      <c r="AR73" s="21">
        <f>'[1]2010_2a_mell'!AQ73</f>
        <v>0</v>
      </c>
      <c r="AS73" s="21">
        <f>'[1]2010_2a_mell'!AR73</f>
        <v>0</v>
      </c>
      <c r="AT73" s="21">
        <f>'[1]2010_2a_mell'!AS73</f>
        <v>0</v>
      </c>
      <c r="AU73" s="21">
        <f>'[1]2010_2a_mell'!AT73</f>
        <v>0</v>
      </c>
      <c r="AV73" s="21">
        <f>'[1]2010_2a_mell'!AU73</f>
        <v>0</v>
      </c>
      <c r="AW73" s="21">
        <f>'[1]2010_2a_mell'!AV73</f>
        <v>0</v>
      </c>
      <c r="AX73" s="21">
        <f>'[1]2010_2a_mell'!AW73</f>
        <v>0</v>
      </c>
      <c r="AY73" s="21">
        <f>'[1]2010_2a_mell'!AX73</f>
        <v>0</v>
      </c>
      <c r="AZ73" s="21">
        <f>'[1]2010_2a_mell'!AY73</f>
        <v>0</v>
      </c>
      <c r="BA73" s="21">
        <f>'[1]2010_2a_mell'!AZ73</f>
        <v>0</v>
      </c>
      <c r="BB73" s="21">
        <f>'[1]2010_2a_mell'!BA73</f>
        <v>0</v>
      </c>
      <c r="BC73" s="21"/>
      <c r="BD73" s="21">
        <f>'[1]2010_2a_mell'!BB73</f>
        <v>0</v>
      </c>
      <c r="BE73" s="21">
        <f>'[1]2010_2a_mell'!BC73</f>
        <v>0</v>
      </c>
      <c r="BF73" s="22">
        <f t="shared" si="15"/>
        <v>1536</v>
      </c>
      <c r="BG73" s="32"/>
      <c r="BH73" s="62"/>
      <c r="BI73" s="6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</row>
    <row r="74" spans="1:89" s="2" customFormat="1" ht="12.75">
      <c r="A74" s="431"/>
      <c r="B74" s="20" t="s">
        <v>127</v>
      </c>
      <c r="C74" s="21">
        <f>'[1]2010_2a_mell'!C74</f>
        <v>0</v>
      </c>
      <c r="D74" s="21">
        <f>'[1]2010_2a_mell'!D74</f>
        <v>0</v>
      </c>
      <c r="E74" s="21">
        <f>'[1]2010_2a_mell'!E74</f>
        <v>0</v>
      </c>
      <c r="F74" s="21">
        <f>'[1]2010_2a_mell'!F74</f>
        <v>0</v>
      </c>
      <c r="G74" s="21">
        <f>'[1]2010_2a_mell'!G74</f>
        <v>0</v>
      </c>
      <c r="H74" s="21">
        <f>'[1]2010_2a_mell'!H74</f>
        <v>0</v>
      </c>
      <c r="I74" s="21">
        <f>'[1]2010_2a_mell'!I74</f>
        <v>0</v>
      </c>
      <c r="J74" s="21">
        <f>'[1]2010_2a_mell'!J74</f>
        <v>0</v>
      </c>
      <c r="K74" s="21">
        <f>'[1]2010_2a_mell'!K74</f>
        <v>0</v>
      </c>
      <c r="L74" s="21"/>
      <c r="M74" s="21">
        <f>'[1]2010_2a_mell'!L74</f>
        <v>0</v>
      </c>
      <c r="N74" s="21">
        <f>'[1]2010_2a_mell'!M74</f>
        <v>0</v>
      </c>
      <c r="O74" s="21">
        <f>'[1]2010_2a_mell'!N74</f>
        <v>0</v>
      </c>
      <c r="P74" s="21">
        <f>'[1]2010_2a_mell'!O74</f>
        <v>0</v>
      </c>
      <c r="Q74" s="21">
        <f>'[1]2010_2a_mell'!P74</f>
        <v>0</v>
      </c>
      <c r="R74" s="21">
        <f>'[1]2010_2a_mell'!Q74</f>
        <v>0</v>
      </c>
      <c r="S74" s="21">
        <f>'[1]2010_2a_mell'!R74</f>
        <v>0</v>
      </c>
      <c r="T74" s="21">
        <f>'[1]2010_2a_mell'!S74</f>
        <v>0</v>
      </c>
      <c r="U74" s="21">
        <f>'[1]2010_2a_mell'!T74</f>
        <v>0</v>
      </c>
      <c r="V74" s="21">
        <f>'[1]2010_2a_mell'!U74</f>
        <v>0</v>
      </c>
      <c r="W74" s="21">
        <f>'[1]2010_2a_mell'!V74</f>
        <v>0</v>
      </c>
      <c r="X74" s="21">
        <f>'[1]2010_2a_mell'!W74</f>
        <v>0</v>
      </c>
      <c r="Y74" s="21">
        <f>'[1]2010_2a_mell'!X74</f>
        <v>0</v>
      </c>
      <c r="Z74" s="21">
        <f>'[1]2010_2a_mell'!Y74</f>
        <v>0</v>
      </c>
      <c r="AA74" s="21">
        <f>'[1]2010_2a_mell'!Z74</f>
        <v>0</v>
      </c>
      <c r="AB74" s="21">
        <f>'[1]2010_2a_mell'!AA74</f>
        <v>0</v>
      </c>
      <c r="AC74" s="21">
        <f>'[1]2010_2a_mell'!AB74</f>
        <v>0</v>
      </c>
      <c r="AD74" s="21">
        <f>'[1]2010_2a_mell'!AC74</f>
        <v>0</v>
      </c>
      <c r="AE74" s="21">
        <f>'[1]2010_2a_mell'!AD74</f>
        <v>0</v>
      </c>
      <c r="AF74" s="21">
        <f>'[1]2010_2a_mell'!AE74</f>
        <v>0</v>
      </c>
      <c r="AG74" s="21">
        <f>'[1]2010_2a_mell'!AF74</f>
        <v>0</v>
      </c>
      <c r="AH74" s="21">
        <f>'[1]2010_2a_mell'!AG74</f>
        <v>0</v>
      </c>
      <c r="AI74" s="21">
        <f>'[1]2010_2a_mell'!AH74</f>
        <v>0</v>
      </c>
      <c r="AJ74" s="21">
        <f>'[1]2010_2a_mell'!AI74</f>
        <v>0</v>
      </c>
      <c r="AK74" s="21">
        <f>'[1]2010_2a_mell'!AJ74</f>
        <v>0</v>
      </c>
      <c r="AL74" s="21">
        <f>'[1]2010_2a_mell'!AK74</f>
        <v>0</v>
      </c>
      <c r="AM74" s="21">
        <f>'[1]2010_2a_mell'!AL74</f>
        <v>0</v>
      </c>
      <c r="AN74" s="21">
        <f>'[1]2010_2a_mell'!AM74</f>
        <v>0</v>
      </c>
      <c r="AO74" s="21">
        <f>'[1]2010_2a_mell'!AN74</f>
        <v>0</v>
      </c>
      <c r="AP74" s="21">
        <f>'[1]2010_2a_mell'!AO74</f>
        <v>0</v>
      </c>
      <c r="AQ74" s="21">
        <f>'[1]2010_2a_mell'!AP74</f>
        <v>0</v>
      </c>
      <c r="AR74" s="21">
        <f>'[1]2010_2a_mell'!AQ74</f>
        <v>0</v>
      </c>
      <c r="AS74" s="21">
        <f>'[1]2010_2a_mell'!AR74</f>
        <v>0</v>
      </c>
      <c r="AT74" s="21">
        <f>'[1]2010_2a_mell'!AS74</f>
        <v>0</v>
      </c>
      <c r="AU74" s="21">
        <f>'[1]2010_2a_mell'!AT74</f>
        <v>0</v>
      </c>
      <c r="AV74" s="21">
        <f>'[1]2010_2a_mell'!AU74</f>
        <v>0</v>
      </c>
      <c r="AW74" s="21">
        <f>'[1]2010_2a_mell'!AV74</f>
        <v>0</v>
      </c>
      <c r="AX74" s="21">
        <f>'[1]2010_2a_mell'!AW74</f>
        <v>0</v>
      </c>
      <c r="AY74" s="21">
        <f>'[1]2010_2a_mell'!AX74</f>
        <v>0</v>
      </c>
      <c r="AZ74" s="21">
        <f>'[1]2010_2a_mell'!AY74</f>
        <v>0</v>
      </c>
      <c r="BA74" s="21">
        <f>'[1]2010_2a_mell'!AZ74</f>
        <v>0</v>
      </c>
      <c r="BB74" s="21">
        <f>'[1]2010_2a_mell'!BA74</f>
        <v>0</v>
      </c>
      <c r="BC74" s="21"/>
      <c r="BD74" s="21">
        <f>'[1]2010_2a_mell'!BB74</f>
        <v>0</v>
      </c>
      <c r="BE74" s="21">
        <f>'[1]2010_2a_mell'!BC74</f>
        <v>0</v>
      </c>
      <c r="BF74" s="22">
        <f t="shared" si="15"/>
        <v>0</v>
      </c>
      <c r="BG74" s="19">
        <f>BF74+BF75+BF76</f>
        <v>21765</v>
      </c>
      <c r="BH74" s="62"/>
      <c r="BI74" s="62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</row>
    <row r="75" spans="1:89" s="2" customFormat="1" ht="12">
      <c r="A75" s="431"/>
      <c r="B75" s="20" t="s">
        <v>128</v>
      </c>
      <c r="C75" s="21">
        <f>'[1]2010_2a_mell'!C75</f>
        <v>0</v>
      </c>
      <c r="D75" s="21">
        <f>'[1]2010_2a_mell'!D75</f>
        <v>0</v>
      </c>
      <c r="E75" s="21">
        <f>'[1]2010_2a_mell'!E75</f>
        <v>0</v>
      </c>
      <c r="F75" s="21">
        <f>'[1]2010_2a_mell'!F75</f>
        <v>0</v>
      </c>
      <c r="G75" s="21">
        <f>'[1]2010_2a_mell'!G75</f>
        <v>0</v>
      </c>
      <c r="H75" s="21">
        <f>'[1]2010_2a_mell'!H75</f>
        <v>0</v>
      </c>
      <c r="I75" s="21">
        <f>'[1]2010_2a_mell'!I75</f>
        <v>0</v>
      </c>
      <c r="J75" s="21">
        <f>'[1]2010_2a_mell'!J75</f>
        <v>0</v>
      </c>
      <c r="K75" s="21">
        <f>'[1]2010_2a_mell'!K75</f>
        <v>0</v>
      </c>
      <c r="L75" s="21"/>
      <c r="M75" s="21">
        <f>'[1]2010_2a_mell'!L75</f>
        <v>0</v>
      </c>
      <c r="N75" s="21">
        <f>'[1]2010_2a_mell'!M75</f>
        <v>0</v>
      </c>
      <c r="O75" s="21">
        <f>'[1]2010_2a_mell'!N75</f>
        <v>0</v>
      </c>
      <c r="P75" s="21">
        <f>'[1]2010_2a_mell'!O75</f>
        <v>0</v>
      </c>
      <c r="Q75" s="21">
        <f>'[1]2010_2a_mell'!P75</f>
        <v>0</v>
      </c>
      <c r="R75" s="21">
        <f>'[1]2010_2a_mell'!Q75</f>
        <v>0</v>
      </c>
      <c r="S75" s="21">
        <f>'[1]2010_2a_mell'!R75</f>
        <v>0</v>
      </c>
      <c r="T75" s="21">
        <f>'[1]2010_2a_mell'!S75</f>
        <v>0</v>
      </c>
      <c r="U75" s="21">
        <f>'[1]2010_2a_mell'!T75</f>
        <v>0</v>
      </c>
      <c r="V75" s="21">
        <f>'[1]2010_2a_mell'!U75</f>
        <v>0</v>
      </c>
      <c r="W75" s="21">
        <f>'[1]2010_2a_mell'!V75</f>
        <v>0</v>
      </c>
      <c r="X75" s="21">
        <f>'[1]2010_2a_mell'!W75</f>
        <v>0</v>
      </c>
      <c r="Y75" s="21">
        <f>'[1]2010_2a_mell'!X75</f>
        <v>0</v>
      </c>
      <c r="Z75" s="21">
        <f>'[1]2010_2a_mell'!Y75</f>
        <v>0</v>
      </c>
      <c r="AA75" s="21">
        <f>'[1]2010_2a_mell'!Z75</f>
        <v>0</v>
      </c>
      <c r="AB75" s="21">
        <v>7279</v>
      </c>
      <c r="AC75" s="21">
        <v>911</v>
      </c>
      <c r="AD75" s="21">
        <v>2121</v>
      </c>
      <c r="AE75" s="21"/>
      <c r="AF75" s="21">
        <v>2848</v>
      </c>
      <c r="AG75" s="21">
        <v>479</v>
      </c>
      <c r="AH75" s="21">
        <v>2273</v>
      </c>
      <c r="AI75" s="21">
        <f>'[1]2010_2a_mell'!AH75</f>
        <v>0</v>
      </c>
      <c r="AJ75" s="21">
        <f>'[1]2010_2a_mell'!AI75</f>
        <v>0</v>
      </c>
      <c r="AK75" s="21">
        <f>'[1]2010_2a_mell'!AJ75</f>
        <v>0</v>
      </c>
      <c r="AL75" s="21">
        <v>371</v>
      </c>
      <c r="AM75" s="21">
        <v>105</v>
      </c>
      <c r="AN75" s="21">
        <v>219</v>
      </c>
      <c r="AO75" s="21">
        <v>206</v>
      </c>
      <c r="AP75" s="21">
        <v>370</v>
      </c>
      <c r="AQ75" s="21">
        <v>156</v>
      </c>
      <c r="AR75" s="21">
        <v>385</v>
      </c>
      <c r="AS75" s="21">
        <v>1942</v>
      </c>
      <c r="AT75" s="21">
        <f>'[1]2010_2a_mell'!AS75</f>
        <v>0</v>
      </c>
      <c r="AU75" s="21">
        <v>330</v>
      </c>
      <c r="AV75" s="21">
        <f>'[1]2010_2a_mell'!AU75</f>
        <v>0</v>
      </c>
      <c r="AW75" s="21">
        <f>'[1]2010_2a_mell'!AV75</f>
        <v>0</v>
      </c>
      <c r="AX75" s="21">
        <f>'[1]2010_2a_mell'!AW75</f>
        <v>0</v>
      </c>
      <c r="AY75" s="21">
        <f>'[1]2010_2a_mell'!AX75</f>
        <v>0</v>
      </c>
      <c r="AZ75" s="21">
        <f>'[1]2010_2a_mell'!AY75</f>
        <v>0</v>
      </c>
      <c r="BA75" s="21">
        <f>'[1]2010_2a_mell'!AZ75</f>
        <v>0</v>
      </c>
      <c r="BB75" s="21">
        <f>'[1]2010_2a_mell'!BA75</f>
        <v>0</v>
      </c>
      <c r="BC75" s="21"/>
      <c r="BD75" s="21">
        <f>'[1]2010_2a_mell'!BB75</f>
        <v>0</v>
      </c>
      <c r="BE75" s="21">
        <f>'[1]2010_2a_mell'!BC75</f>
        <v>0</v>
      </c>
      <c r="BF75" s="22">
        <f t="shared" si="15"/>
        <v>19995</v>
      </c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</row>
    <row r="76" spans="1:89" s="2" customFormat="1" ht="12">
      <c r="A76" s="431"/>
      <c r="B76" s="20" t="s">
        <v>129</v>
      </c>
      <c r="C76" s="21">
        <f>'[1]2010_2a_mell'!C76</f>
        <v>0</v>
      </c>
      <c r="D76" s="21">
        <f>'[1]2010_2a_mell'!D76</f>
        <v>0</v>
      </c>
      <c r="E76" s="21">
        <f>'[1]2010_2a_mell'!E76</f>
        <v>0</v>
      </c>
      <c r="F76" s="21">
        <f>'[1]2010_2a_mell'!F76</f>
        <v>0</v>
      </c>
      <c r="G76" s="21">
        <f>'[1]2010_2a_mell'!G76</f>
        <v>0</v>
      </c>
      <c r="H76" s="21">
        <f>'[1]2010_2a_mell'!H76</f>
        <v>0</v>
      </c>
      <c r="I76" s="21">
        <v>188</v>
      </c>
      <c r="J76" s="21">
        <f>'[1]2010_2a_mell'!J76</f>
        <v>0</v>
      </c>
      <c r="K76" s="21">
        <f>'[1]2010_2a_mell'!K76</f>
        <v>0</v>
      </c>
      <c r="L76" s="21"/>
      <c r="M76" s="21">
        <f>'[1]2010_2a_mell'!L76</f>
        <v>0</v>
      </c>
      <c r="N76" s="21">
        <v>1442</v>
      </c>
      <c r="O76" s="21">
        <f>'[1]2010_2a_mell'!N76</f>
        <v>0</v>
      </c>
      <c r="P76" s="21">
        <f>'[1]2010_2a_mell'!O76</f>
        <v>0</v>
      </c>
      <c r="Q76" s="21">
        <f>'[1]2010_2a_mell'!P76</f>
        <v>0</v>
      </c>
      <c r="R76" s="21">
        <f>'[1]2010_2a_mell'!Q76</f>
        <v>0</v>
      </c>
      <c r="S76" s="21">
        <f>'[1]2010_2a_mell'!R76</f>
        <v>0</v>
      </c>
      <c r="T76" s="21">
        <f>'[1]2010_2a_mell'!S76</f>
        <v>0</v>
      </c>
      <c r="U76" s="21">
        <f>'[1]2010_2a_mell'!T76</f>
        <v>0</v>
      </c>
      <c r="V76" s="21">
        <f>'[1]2010_2a_mell'!U76</f>
        <v>0</v>
      </c>
      <c r="W76" s="21">
        <f>'[1]2010_2a_mell'!V76</f>
        <v>0</v>
      </c>
      <c r="X76" s="21">
        <f>'[1]2010_2a_mell'!W76</f>
        <v>0</v>
      </c>
      <c r="Y76" s="21">
        <f>'[1]2010_2a_mell'!X76</f>
        <v>0</v>
      </c>
      <c r="Z76" s="21">
        <v>140</v>
      </c>
      <c r="AA76" s="21">
        <f>'[1]2010_2a_mell'!Z76</f>
        <v>0</v>
      </c>
      <c r="AB76" s="21">
        <f>'[1]2010_2a_mell'!AA76</f>
        <v>0</v>
      </c>
      <c r="AC76" s="21">
        <f>'[1]2010_2a_mell'!AB76</f>
        <v>0</v>
      </c>
      <c r="AD76" s="21">
        <f>'[1]2010_2a_mell'!AC76</f>
        <v>0</v>
      </c>
      <c r="AE76" s="21">
        <f>'[1]2010_2a_mell'!AD76</f>
        <v>0</v>
      </c>
      <c r="AF76" s="21">
        <f>'[1]2010_2a_mell'!AE76</f>
        <v>0</v>
      </c>
      <c r="AG76" s="21">
        <f>'[1]2010_2a_mell'!AF76</f>
        <v>0</v>
      </c>
      <c r="AH76" s="21">
        <f>'[1]2010_2a_mell'!AG76</f>
        <v>0</v>
      </c>
      <c r="AI76" s="21">
        <f>'[1]2010_2a_mell'!AH76</f>
        <v>0</v>
      </c>
      <c r="AJ76" s="21">
        <f>'[1]2010_2a_mell'!AI76</f>
        <v>0</v>
      </c>
      <c r="AK76" s="21">
        <f>'[1]2010_2a_mell'!AJ76</f>
        <v>0</v>
      </c>
      <c r="AL76" s="21">
        <f>'[1]2010_2a_mell'!AK76</f>
        <v>0</v>
      </c>
      <c r="AM76" s="21">
        <f>'[1]2010_2a_mell'!AL76</f>
        <v>0</v>
      </c>
      <c r="AN76" s="21">
        <f>'[1]2010_2a_mell'!AM76</f>
        <v>0</v>
      </c>
      <c r="AO76" s="21">
        <f>'[1]2010_2a_mell'!AN76</f>
        <v>0</v>
      </c>
      <c r="AP76" s="21">
        <f>'[1]2010_2a_mell'!AO76</f>
        <v>0</v>
      </c>
      <c r="AQ76" s="21">
        <f>'[1]2010_2a_mell'!AP76</f>
        <v>0</v>
      </c>
      <c r="AR76" s="21">
        <f>'[1]2010_2a_mell'!AQ76</f>
        <v>0</v>
      </c>
      <c r="AS76" s="21">
        <f>'[1]2010_2a_mell'!AR76</f>
        <v>0</v>
      </c>
      <c r="AT76" s="21">
        <f>'[1]2010_2a_mell'!AS76</f>
        <v>0</v>
      </c>
      <c r="AU76" s="21">
        <f>'[1]2010_2a_mell'!AT76</f>
        <v>0</v>
      </c>
      <c r="AV76" s="21">
        <f>'[1]2010_2a_mell'!AU76</f>
        <v>0</v>
      </c>
      <c r="AW76" s="21">
        <f>'[1]2010_2a_mell'!AV76</f>
        <v>0</v>
      </c>
      <c r="AX76" s="21">
        <f>'[1]2010_2a_mell'!AW76</f>
        <v>0</v>
      </c>
      <c r="AY76" s="21">
        <f>'[1]2010_2a_mell'!AX76</f>
        <v>0</v>
      </c>
      <c r="AZ76" s="21">
        <f>'[1]2010_2a_mell'!AY76</f>
        <v>0</v>
      </c>
      <c r="BA76" s="21">
        <f>'[1]2010_2a_mell'!AZ76</f>
        <v>0</v>
      </c>
      <c r="BB76" s="21">
        <f>'[1]2010_2a_mell'!BA76</f>
        <v>0</v>
      </c>
      <c r="BC76" s="21"/>
      <c r="BD76" s="21">
        <f>'[1]2010_2a_mell'!BB76</f>
        <v>0</v>
      </c>
      <c r="BE76" s="21">
        <f>'[1]2010_2a_mell'!BC76</f>
        <v>0</v>
      </c>
      <c r="BF76" s="22">
        <f t="shared" si="15"/>
        <v>1770</v>
      </c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</row>
    <row r="77" spans="1:89" s="2" customFormat="1" ht="12">
      <c r="A77" s="431"/>
      <c r="B77" s="20" t="s">
        <v>130</v>
      </c>
      <c r="C77" s="21">
        <f>'[1]2010_2a_mell'!C77</f>
        <v>0</v>
      </c>
      <c r="D77" s="21">
        <f>'[1]2010_2a_mell'!D77</f>
        <v>0</v>
      </c>
      <c r="E77" s="21">
        <f>'[1]2010_2a_mell'!E77</f>
        <v>0</v>
      </c>
      <c r="F77" s="21">
        <f>'[1]2010_2a_mell'!F77</f>
        <v>0</v>
      </c>
      <c r="G77" s="21">
        <f>'[1]2010_2a_mell'!G77</f>
        <v>0</v>
      </c>
      <c r="H77" s="21">
        <f>'[1]2010_2a_mell'!H77</f>
        <v>0</v>
      </c>
      <c r="I77" s="21">
        <f>'[1]2010_2a_mell'!I77</f>
        <v>0</v>
      </c>
      <c r="J77" s="21">
        <f>'[1]2010_2a_mell'!J77</f>
        <v>0</v>
      </c>
      <c r="K77" s="21">
        <f>'[1]2010_2a_mell'!K77</f>
        <v>0</v>
      </c>
      <c r="L77" s="21"/>
      <c r="M77" s="21">
        <f>'[1]2010_2a_mell'!L77</f>
        <v>0</v>
      </c>
      <c r="N77" s="21">
        <f>'[1]2010_2a_mell'!M77</f>
        <v>0</v>
      </c>
      <c r="O77" s="21">
        <f>'[1]2010_2a_mell'!N77</f>
        <v>0</v>
      </c>
      <c r="P77" s="21">
        <f>'[1]2010_2a_mell'!O77</f>
        <v>0</v>
      </c>
      <c r="Q77" s="21">
        <f>'[1]2010_2a_mell'!P77</f>
        <v>0</v>
      </c>
      <c r="R77" s="21">
        <f>'[1]2010_2a_mell'!Q77</f>
        <v>0</v>
      </c>
      <c r="S77" s="21">
        <f>'[1]2010_2a_mell'!R77</f>
        <v>0</v>
      </c>
      <c r="T77" s="21">
        <f>'[1]2010_2a_mell'!S77</f>
        <v>0</v>
      </c>
      <c r="U77" s="21">
        <f>'[1]2010_2a_mell'!T77</f>
        <v>0</v>
      </c>
      <c r="V77" s="21">
        <f>'[1]2010_2a_mell'!U77</f>
        <v>0</v>
      </c>
      <c r="W77" s="21">
        <f>'[1]2010_2a_mell'!V77</f>
        <v>0</v>
      </c>
      <c r="X77" s="21">
        <f>'[1]2010_2a_mell'!W77</f>
        <v>0</v>
      </c>
      <c r="Y77" s="21">
        <f>'[1]2010_2a_mell'!X77</f>
        <v>0</v>
      </c>
      <c r="Z77" s="21">
        <f>'[1]2010_2a_mell'!Y77</f>
        <v>0</v>
      </c>
      <c r="AA77" s="21">
        <f>'[1]2010_2a_mell'!Z77</f>
        <v>0</v>
      </c>
      <c r="AB77" s="21">
        <f>'[1]2010_2a_mell'!AA77</f>
        <v>0</v>
      </c>
      <c r="AC77" s="21">
        <f>'[1]2010_2a_mell'!AB77</f>
        <v>0</v>
      </c>
      <c r="AD77" s="21">
        <f>'[1]2010_2a_mell'!AC77</f>
        <v>0</v>
      </c>
      <c r="AE77" s="21">
        <f>'[1]2010_2a_mell'!AD77</f>
        <v>0</v>
      </c>
      <c r="AF77" s="21">
        <f>'[1]2010_2a_mell'!AE77</f>
        <v>0</v>
      </c>
      <c r="AG77" s="21">
        <f>'[1]2010_2a_mell'!AF77</f>
        <v>0</v>
      </c>
      <c r="AH77" s="21">
        <f>'[1]2010_2a_mell'!AG77</f>
        <v>0</v>
      </c>
      <c r="AI77" s="21">
        <f>'[1]2010_2a_mell'!AH77</f>
        <v>0</v>
      </c>
      <c r="AJ77" s="21">
        <f>'[1]2010_2a_mell'!AI77</f>
        <v>0</v>
      </c>
      <c r="AK77" s="21">
        <f>'[1]2010_2a_mell'!AJ77</f>
        <v>0</v>
      </c>
      <c r="AL77" s="21">
        <f>'[1]2010_2a_mell'!AK77</f>
        <v>0</v>
      </c>
      <c r="AM77" s="21">
        <f>'[1]2010_2a_mell'!AL77</f>
        <v>0</v>
      </c>
      <c r="AN77" s="21">
        <f>'[1]2010_2a_mell'!AM77</f>
        <v>0</v>
      </c>
      <c r="AO77" s="21">
        <f>'[1]2010_2a_mell'!AN77</f>
        <v>0</v>
      </c>
      <c r="AP77" s="21">
        <f>'[1]2010_2a_mell'!AO77</f>
        <v>0</v>
      </c>
      <c r="AQ77" s="21">
        <f>'[1]2010_2a_mell'!AP77</f>
        <v>0</v>
      </c>
      <c r="AR77" s="21">
        <f>'[1]2010_2a_mell'!AQ77</f>
        <v>0</v>
      </c>
      <c r="AS77" s="21">
        <f>'[1]2010_2a_mell'!AR77</f>
        <v>0</v>
      </c>
      <c r="AT77" s="21">
        <f>'[1]2010_2a_mell'!AS77</f>
        <v>0</v>
      </c>
      <c r="AU77" s="21">
        <f>'[1]2010_2a_mell'!AT77</f>
        <v>0</v>
      </c>
      <c r="AV77" s="21">
        <f>'[1]2010_2a_mell'!AU77</f>
        <v>0</v>
      </c>
      <c r="AW77" s="21">
        <f>'[1]2010_2a_mell'!AV77</f>
        <v>0</v>
      </c>
      <c r="AX77" s="21">
        <f>'[1]2010_2a_mell'!AW77</f>
        <v>0</v>
      </c>
      <c r="AY77" s="21">
        <f>'[1]2010_2a_mell'!AX77</f>
        <v>0</v>
      </c>
      <c r="AZ77" s="21">
        <f>'[1]2010_2a_mell'!AY77</f>
        <v>0</v>
      </c>
      <c r="BA77" s="21">
        <f>'[1]2010_2a_mell'!AZ77</f>
        <v>0</v>
      </c>
      <c r="BB77" s="21">
        <f>'[1]2010_2a_mell'!BA77</f>
        <v>0</v>
      </c>
      <c r="BC77" s="21"/>
      <c r="BD77" s="21">
        <f>'[1]2010_2a_mell'!BB77</f>
        <v>0</v>
      </c>
      <c r="BE77" s="21">
        <f>'[1]2010_2a_mell'!BC77</f>
        <v>0</v>
      </c>
      <c r="BF77" s="22">
        <f t="shared" si="15"/>
        <v>0</v>
      </c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</row>
    <row r="78" spans="1:89" s="30" customFormat="1" ht="12">
      <c r="A78" s="431"/>
      <c r="B78" s="26" t="s">
        <v>131</v>
      </c>
      <c r="C78" s="27">
        <f>(SUM(C70:C77))-C73</f>
        <v>36</v>
      </c>
      <c r="D78" s="27">
        <f aca="true" t="shared" si="16" ref="D78:BF78">(SUM(D70:D77))-D73</f>
        <v>0</v>
      </c>
      <c r="E78" s="27">
        <f t="shared" si="16"/>
        <v>0</v>
      </c>
      <c r="F78" s="27">
        <f t="shared" si="16"/>
        <v>20186</v>
      </c>
      <c r="G78" s="27">
        <f t="shared" si="16"/>
        <v>226</v>
      </c>
      <c r="H78" s="27">
        <f t="shared" si="16"/>
        <v>206</v>
      </c>
      <c r="I78" s="27">
        <f t="shared" si="16"/>
        <v>188</v>
      </c>
      <c r="J78" s="27">
        <f t="shared" si="16"/>
        <v>11024</v>
      </c>
      <c r="K78" s="27">
        <f t="shared" si="16"/>
        <v>549</v>
      </c>
      <c r="L78" s="27">
        <f t="shared" si="16"/>
        <v>56</v>
      </c>
      <c r="M78" s="27">
        <f t="shared" si="16"/>
        <v>107</v>
      </c>
      <c r="N78" s="27">
        <f t="shared" si="16"/>
        <v>39752</v>
      </c>
      <c r="O78" s="27">
        <f t="shared" si="16"/>
        <v>5796</v>
      </c>
      <c r="P78" s="27">
        <f t="shared" si="16"/>
        <v>2971</v>
      </c>
      <c r="Q78" s="27">
        <f t="shared" si="16"/>
        <v>6</v>
      </c>
      <c r="R78" s="27">
        <f t="shared" si="16"/>
        <v>0</v>
      </c>
      <c r="S78" s="27">
        <f t="shared" si="16"/>
        <v>7482</v>
      </c>
      <c r="T78" s="27">
        <f t="shared" si="16"/>
        <v>3121</v>
      </c>
      <c r="U78" s="27">
        <f t="shared" si="16"/>
        <v>0</v>
      </c>
      <c r="V78" s="27">
        <f t="shared" si="16"/>
        <v>0</v>
      </c>
      <c r="W78" s="27">
        <f t="shared" si="16"/>
        <v>0</v>
      </c>
      <c r="X78" s="27">
        <f t="shared" si="16"/>
        <v>0</v>
      </c>
      <c r="Y78" s="27">
        <f t="shared" si="16"/>
        <v>0</v>
      </c>
      <c r="Z78" s="27">
        <f t="shared" si="16"/>
        <v>140</v>
      </c>
      <c r="AA78" s="27">
        <f t="shared" si="16"/>
        <v>4628</v>
      </c>
      <c r="AB78" s="27">
        <f t="shared" si="16"/>
        <v>7279</v>
      </c>
      <c r="AC78" s="27">
        <f t="shared" si="16"/>
        <v>911</v>
      </c>
      <c r="AD78" s="27">
        <f t="shared" si="16"/>
        <v>2121</v>
      </c>
      <c r="AE78" s="27">
        <f t="shared" si="16"/>
        <v>0</v>
      </c>
      <c r="AF78" s="27">
        <f t="shared" si="16"/>
        <v>3527</v>
      </c>
      <c r="AG78" s="27">
        <f t="shared" si="16"/>
        <v>594</v>
      </c>
      <c r="AH78" s="27">
        <f t="shared" si="16"/>
        <v>2273</v>
      </c>
      <c r="AI78" s="27">
        <f t="shared" si="16"/>
        <v>0</v>
      </c>
      <c r="AJ78" s="27">
        <f t="shared" si="16"/>
        <v>0</v>
      </c>
      <c r="AK78" s="27">
        <f t="shared" si="16"/>
        <v>0</v>
      </c>
      <c r="AL78" s="27">
        <f t="shared" si="16"/>
        <v>371</v>
      </c>
      <c r="AM78" s="27">
        <f t="shared" si="16"/>
        <v>105</v>
      </c>
      <c r="AN78" s="27">
        <f t="shared" si="16"/>
        <v>219</v>
      </c>
      <c r="AO78" s="27">
        <f t="shared" si="16"/>
        <v>206</v>
      </c>
      <c r="AP78" s="27">
        <f t="shared" si="16"/>
        <v>370</v>
      </c>
      <c r="AQ78" s="27">
        <f t="shared" si="16"/>
        <v>156</v>
      </c>
      <c r="AR78" s="27">
        <f t="shared" si="16"/>
        <v>385</v>
      </c>
      <c r="AS78" s="27">
        <f t="shared" si="16"/>
        <v>1942</v>
      </c>
      <c r="AT78" s="27">
        <f t="shared" si="16"/>
        <v>2540</v>
      </c>
      <c r="AU78" s="27">
        <f t="shared" si="16"/>
        <v>330</v>
      </c>
      <c r="AV78" s="27">
        <f t="shared" si="16"/>
        <v>0</v>
      </c>
      <c r="AW78" s="27">
        <f t="shared" si="16"/>
        <v>5755</v>
      </c>
      <c r="AX78" s="27">
        <f t="shared" si="16"/>
        <v>1521</v>
      </c>
      <c r="AY78" s="27">
        <f t="shared" si="16"/>
        <v>0</v>
      </c>
      <c r="AZ78" s="27">
        <f t="shared" si="16"/>
        <v>0</v>
      </c>
      <c r="BA78" s="27">
        <f t="shared" si="16"/>
        <v>4843</v>
      </c>
      <c r="BB78" s="27">
        <f t="shared" si="16"/>
        <v>68</v>
      </c>
      <c r="BC78" s="27">
        <f t="shared" si="16"/>
        <v>0</v>
      </c>
      <c r="BD78" s="27">
        <f t="shared" si="16"/>
        <v>38466</v>
      </c>
      <c r="BE78" s="27">
        <f t="shared" si="16"/>
        <v>1015</v>
      </c>
      <c r="BF78" s="27">
        <f t="shared" si="16"/>
        <v>171471</v>
      </c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</row>
    <row r="79" spans="1:89" s="2" customFormat="1" ht="12" customHeight="1">
      <c r="A79" s="15" t="s">
        <v>67</v>
      </c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2"/>
      <c r="AB79" s="432"/>
      <c r="AC79" s="432"/>
      <c r="AD79" s="432"/>
      <c r="AE79" s="432"/>
      <c r="AF79" s="432"/>
      <c r="AG79" s="432"/>
      <c r="AH79" s="432"/>
      <c r="AI79" s="432"/>
      <c r="AJ79" s="432"/>
      <c r="AK79" s="432"/>
      <c r="AL79" s="432"/>
      <c r="AM79" s="432"/>
      <c r="AN79" s="432"/>
      <c r="AO79" s="432"/>
      <c r="AP79" s="432"/>
      <c r="AQ79" s="432"/>
      <c r="AR79" s="432"/>
      <c r="AS79" s="432"/>
      <c r="AT79" s="432"/>
      <c r="AU79" s="432"/>
      <c r="AV79" s="432"/>
      <c r="AW79" s="432"/>
      <c r="AX79" s="432"/>
      <c r="AY79" s="432"/>
      <c r="AZ79" s="432"/>
      <c r="BA79" s="432"/>
      <c r="BB79" s="432"/>
      <c r="BC79" s="432"/>
      <c r="BD79" s="432"/>
      <c r="BE79" s="432"/>
      <c r="BF79" s="432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</row>
    <row r="80" spans="1:89" s="2" customFormat="1" ht="12">
      <c r="A80" s="431"/>
      <c r="B80" s="20" t="s">
        <v>133</v>
      </c>
      <c r="C80" s="21">
        <v>5440</v>
      </c>
      <c r="D80" s="21">
        <f>'[1]2010_2a_mell'!D80</f>
        <v>0</v>
      </c>
      <c r="E80" s="21">
        <f>'[1]2010_2a_mell'!E80</f>
        <v>0</v>
      </c>
      <c r="F80" s="21">
        <f>'[1]2010_2a_mell'!F80</f>
        <v>0</v>
      </c>
      <c r="G80" s="21">
        <f>'[1]2010_2a_mell'!G80</f>
        <v>0</v>
      </c>
      <c r="H80" s="21">
        <f>'[1]2010_2a_mell'!H80</f>
        <v>0</v>
      </c>
      <c r="I80" s="21">
        <f>'[1]2010_2a_mell'!I80</f>
        <v>0</v>
      </c>
      <c r="J80" s="21">
        <f>'[1]2010_2a_mell'!J80</f>
        <v>0</v>
      </c>
      <c r="K80" s="21">
        <f>'[1]2010_2a_mell'!K80</f>
        <v>0</v>
      </c>
      <c r="L80" s="21"/>
      <c r="M80" s="21">
        <f>'[1]2010_2a_mell'!L80</f>
        <v>0</v>
      </c>
      <c r="N80" s="21">
        <v>11189</v>
      </c>
      <c r="O80" s="21">
        <f>'[1]2010_2a_mell'!N80</f>
        <v>0</v>
      </c>
      <c r="P80" s="21">
        <f>'[1]2010_2a_mell'!O80</f>
        <v>0</v>
      </c>
      <c r="Q80" s="21">
        <f>'[1]2010_2a_mell'!P80</f>
        <v>0</v>
      </c>
      <c r="R80" s="21">
        <f>'[1]2010_2a_mell'!Q80</f>
        <v>0</v>
      </c>
      <c r="S80" s="21"/>
      <c r="T80" s="21">
        <v>3337</v>
      </c>
      <c r="U80" s="21">
        <f>'[1]2010_2a_mell'!T80</f>
        <v>0</v>
      </c>
      <c r="V80" s="21">
        <f>'[1]2010_2a_mell'!U80</f>
        <v>0</v>
      </c>
      <c r="W80" s="21">
        <f>'[1]2010_2a_mell'!V80</f>
        <v>0</v>
      </c>
      <c r="X80" s="21">
        <f>'[1]2010_2a_mell'!W80</f>
        <v>0</v>
      </c>
      <c r="Y80" s="21">
        <f>'[1]2010_2a_mell'!X80</f>
        <v>0</v>
      </c>
      <c r="Z80" s="21">
        <f>'[1]2010_2a_mell'!Y80</f>
        <v>0</v>
      </c>
      <c r="AA80" s="21">
        <f>'[1]2010_2a_mell'!Z80</f>
        <v>0</v>
      </c>
      <c r="AB80" s="21">
        <f>'[1]2010_2a_mell'!AA80</f>
        <v>0</v>
      </c>
      <c r="AC80" s="21"/>
      <c r="AD80" s="21">
        <f>'[1]2010_2a_mell'!AC80</f>
        <v>0</v>
      </c>
      <c r="AE80" s="21">
        <f>'[1]2010_2a_mell'!AD80</f>
        <v>0</v>
      </c>
      <c r="AF80" s="21">
        <f>'[1]2010_2a_mell'!AE80</f>
        <v>0</v>
      </c>
      <c r="AG80" s="21">
        <f>'[1]2010_2a_mell'!AF80</f>
        <v>0</v>
      </c>
      <c r="AH80" s="21">
        <f>'[1]2010_2a_mell'!AG80</f>
        <v>0</v>
      </c>
      <c r="AI80" s="21">
        <f>'[1]2010_2a_mell'!AH80</f>
        <v>0</v>
      </c>
      <c r="AJ80" s="21">
        <f>'[1]2010_2a_mell'!AI80</f>
        <v>0</v>
      </c>
      <c r="AK80" s="21">
        <f>'[1]2010_2a_mell'!AJ80</f>
        <v>0</v>
      </c>
      <c r="AL80" s="21">
        <f>'[1]2010_2a_mell'!AK80</f>
        <v>0</v>
      </c>
      <c r="AM80" s="21">
        <f>'[1]2010_2a_mell'!AL80</f>
        <v>0</v>
      </c>
      <c r="AN80" s="21">
        <f>'[1]2010_2a_mell'!AM80</f>
        <v>0</v>
      </c>
      <c r="AO80" s="21">
        <f>'[1]2010_2a_mell'!AN80</f>
        <v>0</v>
      </c>
      <c r="AP80" s="21">
        <f>'[1]2010_2a_mell'!AO80</f>
        <v>0</v>
      </c>
      <c r="AQ80" s="21">
        <f>'[1]2010_2a_mell'!AP80</f>
        <v>0</v>
      </c>
      <c r="AR80" s="21">
        <f>'[1]2010_2a_mell'!AQ80</f>
        <v>0</v>
      </c>
      <c r="AS80" s="21">
        <f>'[1]2010_2a_mell'!AR80</f>
        <v>0</v>
      </c>
      <c r="AT80" s="21">
        <f>'[1]2010_2a_mell'!AS80</f>
        <v>0</v>
      </c>
      <c r="AU80" s="21">
        <f>'[1]2010_2a_mell'!AT80</f>
        <v>0</v>
      </c>
      <c r="AV80" s="21">
        <f>'[1]2010_2a_mell'!AU80</f>
        <v>0</v>
      </c>
      <c r="AW80" s="21">
        <f>'[1]2010_2a_mell'!AV80</f>
        <v>0</v>
      </c>
      <c r="AX80" s="21">
        <f>'[1]2010_2a_mell'!AW80</f>
        <v>0</v>
      </c>
      <c r="AY80" s="21">
        <f>'[1]2010_2a_mell'!AX80</f>
        <v>0</v>
      </c>
      <c r="AZ80" s="21">
        <f>'[1]2010_2a_mell'!AY80</f>
        <v>0</v>
      </c>
      <c r="BA80" s="21">
        <v>104</v>
      </c>
      <c r="BB80" s="21">
        <v>300</v>
      </c>
      <c r="BC80" s="21"/>
      <c r="BD80" s="21">
        <v>40</v>
      </c>
      <c r="BE80" s="21">
        <f>'[1]2010_2a_mell'!BC80</f>
        <v>0</v>
      </c>
      <c r="BF80" s="22">
        <f>SUM(C80:BE80)</f>
        <v>20410</v>
      </c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</row>
    <row r="81" spans="1:89" s="2" customFormat="1" ht="12">
      <c r="A81" s="431"/>
      <c r="B81" s="20" t="s">
        <v>134</v>
      </c>
      <c r="C81" s="21">
        <v>116049</v>
      </c>
      <c r="D81" s="21">
        <f>'[1]2010_2a_mell'!D81</f>
        <v>0</v>
      </c>
      <c r="E81" s="21">
        <f>'[1]2010_2a_mell'!E81</f>
        <v>0</v>
      </c>
      <c r="F81" s="21">
        <f>'[1]2010_2a_mell'!F81</f>
        <v>0</v>
      </c>
      <c r="G81" s="21">
        <f>'[1]2010_2a_mell'!G81</f>
        <v>0</v>
      </c>
      <c r="H81" s="21">
        <f>'[1]2010_2a_mell'!H81</f>
        <v>0</v>
      </c>
      <c r="I81" s="21">
        <f>'[1]2010_2a_mell'!I81</f>
        <v>0</v>
      </c>
      <c r="J81" s="21">
        <f>'[1]2010_2a_mell'!J81</f>
        <v>0</v>
      </c>
      <c r="K81" s="21">
        <f>'[1]2010_2a_mell'!K81</f>
        <v>0</v>
      </c>
      <c r="L81" s="21"/>
      <c r="M81" s="21">
        <f>'[1]2010_2a_mell'!L81</f>
        <v>0</v>
      </c>
      <c r="N81" s="21">
        <v>593</v>
      </c>
      <c r="O81" s="21">
        <f>'[1]2010_2a_mell'!N81</f>
        <v>0</v>
      </c>
      <c r="P81" s="21">
        <f>'[1]2010_2a_mell'!O81</f>
        <v>0</v>
      </c>
      <c r="Q81" s="21">
        <f>'[1]2010_2a_mell'!P81</f>
        <v>0</v>
      </c>
      <c r="R81" s="21">
        <f>'[1]2010_2a_mell'!Q81</f>
        <v>0</v>
      </c>
      <c r="S81" s="21"/>
      <c r="T81" s="21">
        <f>'[1]2010_2a_mell'!S81</f>
        <v>0</v>
      </c>
      <c r="U81" s="21">
        <f>'[1]2010_2a_mell'!T81</f>
        <v>0</v>
      </c>
      <c r="V81" s="21">
        <f>'[1]2010_2a_mell'!U81</f>
        <v>0</v>
      </c>
      <c r="W81" s="21">
        <f>'[1]2010_2a_mell'!V81</f>
        <v>0</v>
      </c>
      <c r="X81" s="21">
        <f>'[1]2010_2a_mell'!W81</f>
        <v>0</v>
      </c>
      <c r="Y81" s="21">
        <f>'[1]2010_2a_mell'!X81</f>
        <v>0</v>
      </c>
      <c r="Z81" s="21">
        <f>'[1]2010_2a_mell'!Y81</f>
        <v>0</v>
      </c>
      <c r="AA81" s="21">
        <f>'[1]2010_2a_mell'!Z81</f>
        <v>0</v>
      </c>
      <c r="AB81" s="21">
        <f>'[1]2010_2a_mell'!AA81</f>
        <v>0</v>
      </c>
      <c r="AC81" s="21">
        <f>'[1]2010_2a_mell'!AB81</f>
        <v>0</v>
      </c>
      <c r="AD81" s="21">
        <f>'[1]2010_2a_mell'!AC81</f>
        <v>0</v>
      </c>
      <c r="AE81" s="21">
        <f>'[1]2010_2a_mell'!AD81</f>
        <v>0</v>
      </c>
      <c r="AF81" s="21">
        <f>'[1]2010_2a_mell'!AE81</f>
        <v>0</v>
      </c>
      <c r="AG81" s="21">
        <f>'[1]2010_2a_mell'!AF81</f>
        <v>0</v>
      </c>
      <c r="AH81" s="21">
        <f>'[1]2010_2a_mell'!AG81</f>
        <v>0</v>
      </c>
      <c r="AI81" s="21">
        <f>'[1]2010_2a_mell'!AH81</f>
        <v>0</v>
      </c>
      <c r="AJ81" s="21">
        <f>'[1]2010_2a_mell'!AI81</f>
        <v>0</v>
      </c>
      <c r="AK81" s="21">
        <f>'[1]2010_2a_mell'!AJ81</f>
        <v>0</v>
      </c>
      <c r="AL81" s="21">
        <f>'[1]2010_2a_mell'!AK81</f>
        <v>0</v>
      </c>
      <c r="AM81" s="21">
        <f>'[1]2010_2a_mell'!AL81</f>
        <v>0</v>
      </c>
      <c r="AN81" s="21">
        <f>'[1]2010_2a_mell'!AM81</f>
        <v>0</v>
      </c>
      <c r="AO81" s="21">
        <f>'[1]2010_2a_mell'!AN81</f>
        <v>0</v>
      </c>
      <c r="AP81" s="21">
        <f>'[1]2010_2a_mell'!AO81</f>
        <v>0</v>
      </c>
      <c r="AQ81" s="21">
        <f>'[1]2010_2a_mell'!AP81</f>
        <v>0</v>
      </c>
      <c r="AR81" s="21">
        <f>'[1]2010_2a_mell'!AQ81</f>
        <v>0</v>
      </c>
      <c r="AS81" s="21">
        <f>'[1]2010_2a_mell'!AR81</f>
        <v>0</v>
      </c>
      <c r="AT81" s="21">
        <f>'[1]2010_2a_mell'!AS81</f>
        <v>0</v>
      </c>
      <c r="AU81" s="21">
        <f>'[1]2010_2a_mell'!AT81</f>
        <v>0</v>
      </c>
      <c r="AV81" s="21">
        <f>'[1]2010_2a_mell'!AU81</f>
        <v>0</v>
      </c>
      <c r="AW81" s="21">
        <f>'[1]2010_2a_mell'!AV81</f>
        <v>0</v>
      </c>
      <c r="AX81" s="21">
        <f>'[1]2010_2a_mell'!AW81</f>
        <v>0</v>
      </c>
      <c r="AY81" s="21">
        <f>'[1]2010_2a_mell'!AX81</f>
        <v>0</v>
      </c>
      <c r="AZ81" s="21">
        <f>'[1]2010_2a_mell'!AY81</f>
        <v>0</v>
      </c>
      <c r="BA81" s="21">
        <f>'[1]2010_2a_mell'!AZ81</f>
        <v>0</v>
      </c>
      <c r="BB81" s="21"/>
      <c r="BC81" s="21"/>
      <c r="BD81" s="21">
        <f>'[1]2010_2a_mell'!BB81</f>
        <v>0</v>
      </c>
      <c r="BE81" s="21">
        <f>'[1]2010_2a_mell'!BC81</f>
        <v>0</v>
      </c>
      <c r="BF81" s="22">
        <f>SUM(C81:BE81)</f>
        <v>116642</v>
      </c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</row>
    <row r="82" spans="1:89" s="2" customFormat="1" ht="12">
      <c r="A82" s="431"/>
      <c r="B82" s="20" t="s">
        <v>135</v>
      </c>
      <c r="C82" s="21">
        <f>'[1]2010_2a_mell'!C82</f>
        <v>0</v>
      </c>
      <c r="D82" s="21">
        <f>'[1]2010_2a_mell'!D82</f>
        <v>0</v>
      </c>
      <c r="E82" s="21">
        <f>'[1]2010_2a_mell'!E82</f>
        <v>0</v>
      </c>
      <c r="F82" s="21">
        <f>'[1]2010_2a_mell'!F82</f>
        <v>0</v>
      </c>
      <c r="G82" s="21">
        <f>'[1]2010_2a_mell'!G82</f>
        <v>0</v>
      </c>
      <c r="H82" s="21">
        <f>'[1]2010_2a_mell'!H82</f>
        <v>0</v>
      </c>
      <c r="I82" s="21">
        <f>'[1]2010_2a_mell'!I82</f>
        <v>0</v>
      </c>
      <c r="J82" s="21">
        <f>'[1]2010_2a_mell'!J82</f>
        <v>0</v>
      </c>
      <c r="K82" s="21">
        <f>'[1]2010_2a_mell'!K82</f>
        <v>0</v>
      </c>
      <c r="L82" s="21"/>
      <c r="M82" s="21">
        <f>'[1]2010_2a_mell'!L82</f>
        <v>0</v>
      </c>
      <c r="N82" s="21"/>
      <c r="O82" s="21">
        <f>'[1]2010_2a_mell'!N82</f>
        <v>0</v>
      </c>
      <c r="P82" s="21">
        <f>'[1]2010_2a_mell'!O82</f>
        <v>0</v>
      </c>
      <c r="Q82" s="21">
        <f>'[1]2010_2a_mell'!P82</f>
        <v>0</v>
      </c>
      <c r="R82" s="21">
        <f>'[1]2010_2a_mell'!Q82</f>
        <v>0</v>
      </c>
      <c r="S82" s="21"/>
      <c r="T82" s="21">
        <f>'[1]2010_2a_mell'!S82</f>
        <v>0</v>
      </c>
      <c r="U82" s="21">
        <f>'[1]2010_2a_mell'!T82</f>
        <v>0</v>
      </c>
      <c r="V82" s="21">
        <f>'[1]2010_2a_mell'!U82</f>
        <v>0</v>
      </c>
      <c r="W82" s="21">
        <f>'[1]2010_2a_mell'!V82</f>
        <v>0</v>
      </c>
      <c r="X82" s="21">
        <f>'[1]2010_2a_mell'!W82</f>
        <v>0</v>
      </c>
      <c r="Y82" s="21">
        <f>'[1]2010_2a_mell'!X82</f>
        <v>0</v>
      </c>
      <c r="Z82" s="21">
        <f>'[1]2010_2a_mell'!Y82</f>
        <v>0</v>
      </c>
      <c r="AA82" s="21">
        <f>'[1]2010_2a_mell'!Z82</f>
        <v>0</v>
      </c>
      <c r="AB82" s="21">
        <f>'[1]2010_2a_mell'!AA82</f>
        <v>0</v>
      </c>
      <c r="AC82" s="21">
        <f>'[1]2010_2a_mell'!AB82</f>
        <v>0</v>
      </c>
      <c r="AD82" s="21">
        <f>'[1]2010_2a_mell'!AC82</f>
        <v>0</v>
      </c>
      <c r="AE82" s="21">
        <f>'[1]2010_2a_mell'!AD82</f>
        <v>0</v>
      </c>
      <c r="AF82" s="21">
        <f>'[1]2010_2a_mell'!AE82</f>
        <v>0</v>
      </c>
      <c r="AG82" s="21">
        <f>'[1]2010_2a_mell'!AF82</f>
        <v>0</v>
      </c>
      <c r="AH82" s="21">
        <f>'[1]2010_2a_mell'!AG82</f>
        <v>0</v>
      </c>
      <c r="AI82" s="21">
        <f>'[1]2010_2a_mell'!AH82</f>
        <v>0</v>
      </c>
      <c r="AJ82" s="21">
        <f>'[1]2010_2a_mell'!AI82</f>
        <v>0</v>
      </c>
      <c r="AK82" s="21">
        <f>'[1]2010_2a_mell'!AJ82</f>
        <v>0</v>
      </c>
      <c r="AL82" s="21">
        <f>'[1]2010_2a_mell'!AK82</f>
        <v>0</v>
      </c>
      <c r="AM82" s="21">
        <f>'[1]2010_2a_mell'!AL82</f>
        <v>0</v>
      </c>
      <c r="AN82" s="21">
        <f>'[1]2010_2a_mell'!AM82</f>
        <v>0</v>
      </c>
      <c r="AO82" s="21">
        <f>'[1]2010_2a_mell'!AN82</f>
        <v>0</v>
      </c>
      <c r="AP82" s="21">
        <f>'[1]2010_2a_mell'!AO82</f>
        <v>0</v>
      </c>
      <c r="AQ82" s="21">
        <f>'[1]2010_2a_mell'!AP82</f>
        <v>0</v>
      </c>
      <c r="AR82" s="21">
        <f>'[1]2010_2a_mell'!AQ82</f>
        <v>0</v>
      </c>
      <c r="AS82" s="21">
        <f>'[1]2010_2a_mell'!AR82</f>
        <v>0</v>
      </c>
      <c r="AT82" s="21">
        <f>'[1]2010_2a_mell'!AS82</f>
        <v>0</v>
      </c>
      <c r="AU82" s="21">
        <f>'[1]2010_2a_mell'!AT82</f>
        <v>0</v>
      </c>
      <c r="AV82" s="21">
        <f>'[1]2010_2a_mell'!AU82</f>
        <v>0</v>
      </c>
      <c r="AW82" s="21">
        <f>'[1]2010_2a_mell'!AV82</f>
        <v>0</v>
      </c>
      <c r="AX82" s="21">
        <f>'[1]2010_2a_mell'!AW82</f>
        <v>0</v>
      </c>
      <c r="AY82" s="21">
        <f>'[1]2010_2a_mell'!AX82</f>
        <v>0</v>
      </c>
      <c r="AZ82" s="21">
        <f>'[1]2010_2a_mell'!AY82</f>
        <v>0</v>
      </c>
      <c r="BA82" s="21">
        <f>'[1]2010_2a_mell'!AZ82</f>
        <v>0</v>
      </c>
      <c r="BB82" s="21">
        <f>'[1]2010_2a_mell'!BA82</f>
        <v>0</v>
      </c>
      <c r="BC82" s="21"/>
      <c r="BD82" s="21">
        <f>'[1]2010_2a_mell'!BB82</f>
        <v>0</v>
      </c>
      <c r="BE82" s="21">
        <f>'[1]2010_2a_mell'!BC82</f>
        <v>0</v>
      </c>
      <c r="BF82" s="22">
        <f>SUM(C82:BE82)</f>
        <v>0</v>
      </c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</row>
    <row r="83" spans="1:89" s="2" customFormat="1" ht="12">
      <c r="A83" s="431"/>
      <c r="B83" s="20" t="s">
        <v>136</v>
      </c>
      <c r="C83" s="21">
        <f>'[1]2010_2a_mell'!C83</f>
        <v>0</v>
      </c>
      <c r="D83" s="21">
        <f>'[1]2010_2a_mell'!D83</f>
        <v>0</v>
      </c>
      <c r="E83" s="21">
        <f>'[1]2010_2a_mell'!E83</f>
        <v>0</v>
      </c>
      <c r="F83" s="21">
        <f>'[1]2010_2a_mell'!F83</f>
        <v>0</v>
      </c>
      <c r="G83" s="21">
        <f>'[1]2010_2a_mell'!G83</f>
        <v>0</v>
      </c>
      <c r="H83" s="21">
        <f>'[1]2010_2a_mell'!H83</f>
        <v>0</v>
      </c>
      <c r="I83" s="21">
        <f>'[1]2010_2a_mell'!I83</f>
        <v>0</v>
      </c>
      <c r="J83" s="21">
        <f>'[1]2010_2a_mell'!J83</f>
        <v>0</v>
      </c>
      <c r="K83" s="21">
        <f>'[1]2010_2a_mell'!K83</f>
        <v>0</v>
      </c>
      <c r="L83" s="21"/>
      <c r="M83" s="21">
        <f>'[1]2010_2a_mell'!L83</f>
        <v>0</v>
      </c>
      <c r="N83" s="21">
        <v>5775</v>
      </c>
      <c r="O83" s="21">
        <f>'[1]2010_2a_mell'!N83</f>
        <v>0</v>
      </c>
      <c r="P83" s="21">
        <f>'[1]2010_2a_mell'!O83</f>
        <v>0</v>
      </c>
      <c r="Q83" s="21">
        <f>'[1]2010_2a_mell'!P83</f>
        <v>0</v>
      </c>
      <c r="R83" s="21">
        <f>'[1]2010_2a_mell'!Q83</f>
        <v>0</v>
      </c>
      <c r="S83" s="21"/>
      <c r="T83" s="21">
        <f>'[1]2010_2a_mell'!S83</f>
        <v>0</v>
      </c>
      <c r="U83" s="21">
        <f>'[1]2010_2a_mell'!T83</f>
        <v>0</v>
      </c>
      <c r="V83" s="21">
        <f>'[1]2010_2a_mell'!U83</f>
        <v>0</v>
      </c>
      <c r="W83" s="21">
        <f>'[1]2010_2a_mell'!V83</f>
        <v>0</v>
      </c>
      <c r="X83" s="21">
        <f>'[1]2010_2a_mell'!W83</f>
        <v>0</v>
      </c>
      <c r="Y83" s="21">
        <f>'[1]2010_2a_mell'!X83</f>
        <v>0</v>
      </c>
      <c r="Z83" s="21">
        <f>'[1]2010_2a_mell'!Y83</f>
        <v>0</v>
      </c>
      <c r="AA83" s="21">
        <f>'[1]2010_2a_mell'!Z83</f>
        <v>0</v>
      </c>
      <c r="AB83" s="21">
        <f>'[1]2010_2a_mell'!AA83</f>
        <v>0</v>
      </c>
      <c r="AC83" s="21">
        <f>'[1]2010_2a_mell'!AB83</f>
        <v>0</v>
      </c>
      <c r="AD83" s="21">
        <f>'[1]2010_2a_mell'!AC83</f>
        <v>0</v>
      </c>
      <c r="AE83" s="21">
        <f>'[1]2010_2a_mell'!AD83</f>
        <v>0</v>
      </c>
      <c r="AF83" s="21">
        <f>'[1]2010_2a_mell'!AE83</f>
        <v>0</v>
      </c>
      <c r="AG83" s="21">
        <f>'[1]2010_2a_mell'!AF83</f>
        <v>0</v>
      </c>
      <c r="AH83" s="21">
        <f>'[1]2010_2a_mell'!AG83</f>
        <v>0</v>
      </c>
      <c r="AI83" s="21">
        <f>'[1]2010_2a_mell'!AH83</f>
        <v>0</v>
      </c>
      <c r="AJ83" s="21">
        <f>'[1]2010_2a_mell'!AI83</f>
        <v>0</v>
      </c>
      <c r="AK83" s="21">
        <f>'[1]2010_2a_mell'!AJ83</f>
        <v>0</v>
      </c>
      <c r="AL83" s="21">
        <f>'[1]2010_2a_mell'!AK83</f>
        <v>0</v>
      </c>
      <c r="AM83" s="21">
        <f>'[1]2010_2a_mell'!AL83</f>
        <v>0</v>
      </c>
      <c r="AN83" s="21">
        <f>'[1]2010_2a_mell'!AM83</f>
        <v>0</v>
      </c>
      <c r="AO83" s="21">
        <f>'[1]2010_2a_mell'!AN83</f>
        <v>0</v>
      </c>
      <c r="AP83" s="21">
        <f>'[1]2010_2a_mell'!AO83</f>
        <v>0</v>
      </c>
      <c r="AQ83" s="21">
        <f>'[1]2010_2a_mell'!AP83</f>
        <v>0</v>
      </c>
      <c r="AR83" s="21">
        <f>'[1]2010_2a_mell'!AQ83</f>
        <v>0</v>
      </c>
      <c r="AS83" s="21">
        <f>'[1]2010_2a_mell'!AR83</f>
        <v>0</v>
      </c>
      <c r="AT83" s="21">
        <f>'[1]2010_2a_mell'!AS83</f>
        <v>0</v>
      </c>
      <c r="AU83" s="21">
        <f>'[1]2010_2a_mell'!AT83</f>
        <v>0</v>
      </c>
      <c r="AV83" s="21">
        <f>'[1]2010_2a_mell'!AU83</f>
        <v>0</v>
      </c>
      <c r="AW83" s="21">
        <f>'[1]2010_2a_mell'!AV83</f>
        <v>0</v>
      </c>
      <c r="AX83" s="21">
        <f>'[1]2010_2a_mell'!AW83</f>
        <v>0</v>
      </c>
      <c r="AY83" s="21">
        <f>'[1]2010_2a_mell'!AX83</f>
        <v>0</v>
      </c>
      <c r="AZ83" s="21">
        <f>'[1]2010_2a_mell'!AY83</f>
        <v>0</v>
      </c>
      <c r="BA83" s="21">
        <f>'[1]2010_2a_mell'!AZ83</f>
        <v>0</v>
      </c>
      <c r="BB83" s="21">
        <f>'[1]2010_2a_mell'!BA83</f>
        <v>0</v>
      </c>
      <c r="BC83" s="21"/>
      <c r="BD83" s="21">
        <f>'[1]2010_2a_mell'!BB83</f>
        <v>0</v>
      </c>
      <c r="BE83" s="21">
        <f>'[1]2010_2a_mell'!BC83</f>
        <v>0</v>
      </c>
      <c r="BF83" s="22">
        <f>SUM(C83:BE83)</f>
        <v>5775</v>
      </c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</row>
    <row r="84" spans="1:89" s="30" customFormat="1" ht="12">
      <c r="A84" s="431"/>
      <c r="B84" s="26" t="s">
        <v>137</v>
      </c>
      <c r="C84" s="27">
        <f>SUM(C80:C83)</f>
        <v>121489</v>
      </c>
      <c r="D84" s="27">
        <f aca="true" t="shared" si="17" ref="D84:BE84">SUM(D80:D83)</f>
        <v>0</v>
      </c>
      <c r="E84" s="27">
        <f t="shared" si="17"/>
        <v>0</v>
      </c>
      <c r="F84" s="27">
        <f t="shared" si="17"/>
        <v>0</v>
      </c>
      <c r="G84" s="27">
        <f t="shared" si="17"/>
        <v>0</v>
      </c>
      <c r="H84" s="27">
        <f t="shared" si="17"/>
        <v>0</v>
      </c>
      <c r="I84" s="27">
        <f t="shared" si="17"/>
        <v>0</v>
      </c>
      <c r="J84" s="27">
        <f t="shared" si="17"/>
        <v>0</v>
      </c>
      <c r="K84" s="27">
        <f t="shared" si="17"/>
        <v>0</v>
      </c>
      <c r="L84" s="27"/>
      <c r="M84" s="27">
        <f t="shared" si="17"/>
        <v>0</v>
      </c>
      <c r="N84" s="27">
        <f t="shared" si="17"/>
        <v>17557</v>
      </c>
      <c r="O84" s="27">
        <f t="shared" si="17"/>
        <v>0</v>
      </c>
      <c r="P84" s="27">
        <f t="shared" si="17"/>
        <v>0</v>
      </c>
      <c r="Q84" s="27">
        <f t="shared" si="17"/>
        <v>0</v>
      </c>
      <c r="R84" s="27">
        <f t="shared" si="17"/>
        <v>0</v>
      </c>
      <c r="S84" s="27">
        <f t="shared" si="17"/>
        <v>0</v>
      </c>
      <c r="T84" s="27">
        <f t="shared" si="17"/>
        <v>3337</v>
      </c>
      <c r="U84" s="27">
        <f t="shared" si="17"/>
        <v>0</v>
      </c>
      <c r="V84" s="27">
        <f t="shared" si="17"/>
        <v>0</v>
      </c>
      <c r="W84" s="27">
        <f t="shared" si="17"/>
        <v>0</v>
      </c>
      <c r="X84" s="27">
        <f t="shared" si="17"/>
        <v>0</v>
      </c>
      <c r="Y84" s="27">
        <f t="shared" si="17"/>
        <v>0</v>
      </c>
      <c r="Z84" s="27">
        <f t="shared" si="17"/>
        <v>0</v>
      </c>
      <c r="AA84" s="27">
        <f t="shared" si="17"/>
        <v>0</v>
      </c>
      <c r="AB84" s="27">
        <f t="shared" si="17"/>
        <v>0</v>
      </c>
      <c r="AC84" s="27">
        <f t="shared" si="17"/>
        <v>0</v>
      </c>
      <c r="AD84" s="27">
        <f t="shared" si="17"/>
        <v>0</v>
      </c>
      <c r="AE84" s="27">
        <f t="shared" si="17"/>
        <v>0</v>
      </c>
      <c r="AF84" s="27">
        <f t="shared" si="17"/>
        <v>0</v>
      </c>
      <c r="AG84" s="27">
        <f t="shared" si="17"/>
        <v>0</v>
      </c>
      <c r="AH84" s="27">
        <f t="shared" si="17"/>
        <v>0</v>
      </c>
      <c r="AI84" s="27">
        <f t="shared" si="17"/>
        <v>0</v>
      </c>
      <c r="AJ84" s="27">
        <f t="shared" si="17"/>
        <v>0</v>
      </c>
      <c r="AK84" s="27">
        <f t="shared" si="17"/>
        <v>0</v>
      </c>
      <c r="AL84" s="27">
        <f t="shared" si="17"/>
        <v>0</v>
      </c>
      <c r="AM84" s="27">
        <f t="shared" si="17"/>
        <v>0</v>
      </c>
      <c r="AN84" s="27">
        <f t="shared" si="17"/>
        <v>0</v>
      </c>
      <c r="AO84" s="27">
        <f t="shared" si="17"/>
        <v>0</v>
      </c>
      <c r="AP84" s="27">
        <f t="shared" si="17"/>
        <v>0</v>
      </c>
      <c r="AQ84" s="27">
        <f t="shared" si="17"/>
        <v>0</v>
      </c>
      <c r="AR84" s="27">
        <f t="shared" si="17"/>
        <v>0</v>
      </c>
      <c r="AS84" s="27">
        <f t="shared" si="17"/>
        <v>0</v>
      </c>
      <c r="AT84" s="27">
        <f t="shared" si="17"/>
        <v>0</v>
      </c>
      <c r="AU84" s="27">
        <f t="shared" si="17"/>
        <v>0</v>
      </c>
      <c r="AV84" s="27">
        <f t="shared" si="17"/>
        <v>0</v>
      </c>
      <c r="AW84" s="27">
        <f t="shared" si="17"/>
        <v>0</v>
      </c>
      <c r="AX84" s="27">
        <f t="shared" si="17"/>
        <v>0</v>
      </c>
      <c r="AY84" s="27">
        <f t="shared" si="17"/>
        <v>0</v>
      </c>
      <c r="AZ84" s="27">
        <f t="shared" si="17"/>
        <v>0</v>
      </c>
      <c r="BA84" s="27">
        <f t="shared" si="17"/>
        <v>104</v>
      </c>
      <c r="BB84" s="27">
        <f t="shared" si="17"/>
        <v>300</v>
      </c>
      <c r="BC84" s="27"/>
      <c r="BD84" s="27">
        <f t="shared" si="17"/>
        <v>40</v>
      </c>
      <c r="BE84" s="27">
        <f t="shared" si="17"/>
        <v>0</v>
      </c>
      <c r="BF84" s="27">
        <f>SUM(BF80:BF83)</f>
        <v>142827</v>
      </c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</row>
    <row r="85" spans="1:89" s="30" customFormat="1" ht="12" customHeight="1">
      <c r="A85" s="33" t="s">
        <v>80</v>
      </c>
      <c r="B85" s="432" t="s">
        <v>138</v>
      </c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32"/>
      <c r="AE85" s="432"/>
      <c r="AF85" s="432"/>
      <c r="AG85" s="432"/>
      <c r="AH85" s="432"/>
      <c r="AI85" s="432"/>
      <c r="AJ85" s="432"/>
      <c r="AK85" s="432"/>
      <c r="AL85" s="432"/>
      <c r="AM85" s="432"/>
      <c r="AN85" s="432"/>
      <c r="AO85" s="432"/>
      <c r="AP85" s="432"/>
      <c r="AQ85" s="432"/>
      <c r="AR85" s="432"/>
      <c r="AS85" s="432"/>
      <c r="AT85" s="432"/>
      <c r="AU85" s="432"/>
      <c r="AV85" s="432"/>
      <c r="AW85" s="432"/>
      <c r="AX85" s="432"/>
      <c r="AY85" s="432"/>
      <c r="AZ85" s="432"/>
      <c r="BA85" s="432"/>
      <c r="BB85" s="432"/>
      <c r="BC85" s="432"/>
      <c r="BD85" s="432"/>
      <c r="BE85" s="432"/>
      <c r="BF85" s="432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</row>
    <row r="86" spans="1:89" s="2" customFormat="1" ht="12">
      <c r="A86" s="431"/>
      <c r="B86" s="20" t="s">
        <v>139</v>
      </c>
      <c r="C86" s="21">
        <f>'[1]2010_2a_mell'!C86</f>
        <v>0</v>
      </c>
      <c r="D86" s="21">
        <f>'[1]2010_2a_mell'!D86</f>
        <v>0</v>
      </c>
      <c r="E86" s="21">
        <f>'[1]2010_2a_mell'!E86</f>
        <v>0</v>
      </c>
      <c r="F86" s="21">
        <f>'[1]2010_2a_mell'!F86</f>
        <v>0</v>
      </c>
      <c r="G86" s="21">
        <f>'[1]2010_2a_mell'!G86</f>
        <v>0</v>
      </c>
      <c r="H86" s="21">
        <f>'[1]2010_2a_mell'!H86</f>
        <v>0</v>
      </c>
      <c r="I86" s="21">
        <f>'[1]2010_2a_mell'!I86</f>
        <v>0</v>
      </c>
      <c r="J86" s="21">
        <f>'[1]2010_2a_mell'!J86</f>
        <v>0</v>
      </c>
      <c r="K86" s="21">
        <f>'[1]2010_2a_mell'!K86</f>
        <v>0</v>
      </c>
      <c r="L86" s="21"/>
      <c r="M86" s="21">
        <f>'[1]2010_2a_mell'!L86</f>
        <v>0</v>
      </c>
      <c r="N86" s="21">
        <v>1953</v>
      </c>
      <c r="O86" s="21">
        <f>'[1]2010_2a_mell'!N86</f>
        <v>0</v>
      </c>
      <c r="P86" s="21">
        <f>'[1]2010_2a_mell'!O86</f>
        <v>0</v>
      </c>
      <c r="Q86" s="21">
        <f>'[1]2010_2a_mell'!P86</f>
        <v>0</v>
      </c>
      <c r="R86" s="21">
        <f>'[1]2010_2a_mell'!Q86</f>
        <v>0</v>
      </c>
      <c r="S86" s="21">
        <f>'[1]2010_2a_mell'!R86</f>
        <v>0</v>
      </c>
      <c r="T86" s="21">
        <f>'[1]2010_2a_mell'!S86</f>
        <v>0</v>
      </c>
      <c r="U86" s="21">
        <f>'[1]2010_2a_mell'!T86</f>
        <v>0</v>
      </c>
      <c r="V86" s="21">
        <f>'[1]2010_2a_mell'!U86</f>
        <v>0</v>
      </c>
      <c r="W86" s="21">
        <f>'[1]2010_2a_mell'!V86</f>
        <v>0</v>
      </c>
      <c r="X86" s="21">
        <f>'[1]2010_2a_mell'!W86</f>
        <v>0</v>
      </c>
      <c r="Y86" s="21">
        <f>'[1]2010_2a_mell'!X86</f>
        <v>0</v>
      </c>
      <c r="Z86" s="21">
        <f>'[1]2010_2a_mell'!Y86</f>
        <v>0</v>
      </c>
      <c r="AA86" s="21">
        <f>'[1]2010_2a_mell'!Z86</f>
        <v>0</v>
      </c>
      <c r="AB86" s="21">
        <f>'[1]2010_2a_mell'!AA86</f>
        <v>0</v>
      </c>
      <c r="AC86" s="21">
        <f>'[1]2010_2a_mell'!AB86</f>
        <v>0</v>
      </c>
      <c r="AD86" s="21">
        <f>'[1]2010_2a_mell'!AC86</f>
        <v>0</v>
      </c>
      <c r="AE86" s="21">
        <f>'[1]2010_2a_mell'!AD86</f>
        <v>0</v>
      </c>
      <c r="AF86" s="21">
        <f>'[1]2010_2a_mell'!AE86</f>
        <v>0</v>
      </c>
      <c r="AG86" s="21">
        <f>'[1]2010_2a_mell'!AF86</f>
        <v>0</v>
      </c>
      <c r="AH86" s="21">
        <f>'[1]2010_2a_mell'!AG86</f>
        <v>0</v>
      </c>
      <c r="AI86" s="21">
        <f>'[1]2010_2a_mell'!AH86</f>
        <v>0</v>
      </c>
      <c r="AJ86" s="21">
        <f>'[1]2010_2a_mell'!AI86</f>
        <v>0</v>
      </c>
      <c r="AK86" s="21">
        <f>'[1]2010_2a_mell'!AJ86</f>
        <v>0</v>
      </c>
      <c r="AL86" s="21">
        <f>'[1]2010_2a_mell'!AK86</f>
        <v>0</v>
      </c>
      <c r="AM86" s="21">
        <f>'[1]2010_2a_mell'!AL86</f>
        <v>0</v>
      </c>
      <c r="AN86" s="21">
        <f>'[1]2010_2a_mell'!AM86</f>
        <v>0</v>
      </c>
      <c r="AO86" s="21">
        <f>'[1]2010_2a_mell'!AN86</f>
        <v>0</v>
      </c>
      <c r="AP86" s="21">
        <f>'[1]2010_2a_mell'!AO86</f>
        <v>0</v>
      </c>
      <c r="AQ86" s="21">
        <f>'[1]2010_2a_mell'!AP86</f>
        <v>0</v>
      </c>
      <c r="AR86" s="21">
        <f>'[1]2010_2a_mell'!AQ86</f>
        <v>0</v>
      </c>
      <c r="AS86" s="21">
        <f>'[1]2010_2a_mell'!AR86</f>
        <v>0</v>
      </c>
      <c r="AT86" s="21">
        <f>'[1]2010_2a_mell'!AS86</f>
        <v>0</v>
      </c>
      <c r="AU86" s="21">
        <f>'[1]2010_2a_mell'!AT86</f>
        <v>0</v>
      </c>
      <c r="AV86" s="21">
        <f>'[1]2010_2a_mell'!AU86</f>
        <v>0</v>
      </c>
      <c r="AW86" s="21">
        <f>'[1]2010_2a_mell'!AV86</f>
        <v>0</v>
      </c>
      <c r="AX86" s="21">
        <f>'[1]2010_2a_mell'!AW86</f>
        <v>0</v>
      </c>
      <c r="AY86" s="21">
        <f>'[1]2010_2a_mell'!AX86</f>
        <v>0</v>
      </c>
      <c r="AZ86" s="21">
        <f>'[1]2010_2a_mell'!AY86</f>
        <v>0</v>
      </c>
      <c r="BA86" s="21">
        <f>'[1]2010_2a_mell'!AZ86</f>
        <v>0</v>
      </c>
      <c r="BB86" s="21">
        <f>'[1]2010_2a_mell'!BA86</f>
        <v>0</v>
      </c>
      <c r="BC86" s="21"/>
      <c r="BD86" s="21">
        <f>'[1]2010_2a_mell'!BB86</f>
        <v>0</v>
      </c>
      <c r="BE86" s="21">
        <f>'[1]2010_2a_mell'!BC86</f>
        <v>0</v>
      </c>
      <c r="BF86" s="22">
        <f>SUM(C86:BE86)</f>
        <v>1953</v>
      </c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</row>
    <row r="87" spans="1:89" s="2" customFormat="1" ht="12">
      <c r="A87" s="431"/>
      <c r="B87" s="20" t="s">
        <v>140</v>
      </c>
      <c r="C87" s="21">
        <f>'[1]2010_2a_mell'!C87</f>
        <v>0</v>
      </c>
      <c r="D87" s="21">
        <f>'[1]2010_2a_mell'!D87</f>
        <v>0</v>
      </c>
      <c r="E87" s="21">
        <f>'[1]2010_2a_mell'!E87</f>
        <v>0</v>
      </c>
      <c r="F87" s="21">
        <f>'[1]2010_2a_mell'!F87</f>
        <v>0</v>
      </c>
      <c r="G87" s="21">
        <f>'[1]2010_2a_mell'!G87</f>
        <v>0</v>
      </c>
      <c r="H87" s="21">
        <f>'[1]2010_2a_mell'!H87</f>
        <v>0</v>
      </c>
      <c r="I87" s="21">
        <f>'[1]2010_2a_mell'!I87</f>
        <v>0</v>
      </c>
      <c r="J87" s="21">
        <f>'[1]2010_2a_mell'!J87</f>
        <v>0</v>
      </c>
      <c r="K87" s="21">
        <f>'[1]2010_2a_mell'!K87</f>
        <v>0</v>
      </c>
      <c r="L87" s="21"/>
      <c r="M87" s="21">
        <f>'[1]2010_2a_mell'!L87</f>
        <v>0</v>
      </c>
      <c r="N87" s="21"/>
      <c r="O87" s="21">
        <f>'[1]2010_2a_mell'!N87</f>
        <v>0</v>
      </c>
      <c r="P87" s="21">
        <f>'[1]2010_2a_mell'!O87</f>
        <v>0</v>
      </c>
      <c r="Q87" s="21">
        <f>'[1]2010_2a_mell'!P87</f>
        <v>0</v>
      </c>
      <c r="R87" s="21">
        <f>'[1]2010_2a_mell'!Q87</f>
        <v>0</v>
      </c>
      <c r="S87" s="21">
        <f>'[1]2010_2a_mell'!R87</f>
        <v>0</v>
      </c>
      <c r="T87" s="21">
        <f>'[1]2010_2a_mell'!S87</f>
        <v>0</v>
      </c>
      <c r="U87" s="21">
        <f>'[1]2010_2a_mell'!T87</f>
        <v>0</v>
      </c>
      <c r="V87" s="21">
        <f>'[1]2010_2a_mell'!U87</f>
        <v>0</v>
      </c>
      <c r="W87" s="21">
        <f>'[1]2010_2a_mell'!V87</f>
        <v>0</v>
      </c>
      <c r="X87" s="21">
        <f>'[1]2010_2a_mell'!W87</f>
        <v>0</v>
      </c>
      <c r="Y87" s="21">
        <f>'[1]2010_2a_mell'!X87</f>
        <v>0</v>
      </c>
      <c r="Z87" s="21">
        <f>'[1]2010_2a_mell'!Y87</f>
        <v>0</v>
      </c>
      <c r="AA87" s="21">
        <f>'[1]2010_2a_mell'!Z87</f>
        <v>0</v>
      </c>
      <c r="AB87" s="21">
        <f>'[1]2010_2a_mell'!AA87</f>
        <v>0</v>
      </c>
      <c r="AC87" s="21">
        <f>'[1]2010_2a_mell'!AB87</f>
        <v>0</v>
      </c>
      <c r="AD87" s="21">
        <f>'[1]2010_2a_mell'!AC87</f>
        <v>0</v>
      </c>
      <c r="AE87" s="21">
        <f>'[1]2010_2a_mell'!AD87</f>
        <v>0</v>
      </c>
      <c r="AF87" s="21">
        <f>'[1]2010_2a_mell'!AE87</f>
        <v>0</v>
      </c>
      <c r="AG87" s="21">
        <f>'[1]2010_2a_mell'!AF87</f>
        <v>0</v>
      </c>
      <c r="AH87" s="21">
        <f>'[1]2010_2a_mell'!AG87</f>
        <v>0</v>
      </c>
      <c r="AI87" s="21">
        <f>'[1]2010_2a_mell'!AH87</f>
        <v>0</v>
      </c>
      <c r="AJ87" s="21">
        <f>'[1]2010_2a_mell'!AI87</f>
        <v>0</v>
      </c>
      <c r="AK87" s="21">
        <f>'[1]2010_2a_mell'!AJ87</f>
        <v>0</v>
      </c>
      <c r="AL87" s="21">
        <f>'[1]2010_2a_mell'!AK87</f>
        <v>0</v>
      </c>
      <c r="AM87" s="21">
        <f>'[1]2010_2a_mell'!AL87</f>
        <v>0</v>
      </c>
      <c r="AN87" s="21">
        <f>'[1]2010_2a_mell'!AM87</f>
        <v>0</v>
      </c>
      <c r="AO87" s="21">
        <f>'[1]2010_2a_mell'!AN87</f>
        <v>0</v>
      </c>
      <c r="AP87" s="21">
        <f>'[1]2010_2a_mell'!AO87</f>
        <v>0</v>
      </c>
      <c r="AQ87" s="21">
        <f>'[1]2010_2a_mell'!AP87</f>
        <v>0</v>
      </c>
      <c r="AR87" s="21">
        <f>'[1]2010_2a_mell'!AQ87</f>
        <v>0</v>
      </c>
      <c r="AS87" s="21">
        <f>'[1]2010_2a_mell'!AR87</f>
        <v>0</v>
      </c>
      <c r="AT87" s="21">
        <f>'[1]2010_2a_mell'!AS87</f>
        <v>0</v>
      </c>
      <c r="AU87" s="21">
        <f>'[1]2010_2a_mell'!AT87</f>
        <v>0</v>
      </c>
      <c r="AV87" s="21">
        <f>'[1]2010_2a_mell'!AU87</f>
        <v>0</v>
      </c>
      <c r="AW87" s="21">
        <f>'[1]2010_2a_mell'!AV87</f>
        <v>0</v>
      </c>
      <c r="AX87" s="21">
        <f>'[1]2010_2a_mell'!AW87</f>
        <v>0</v>
      </c>
      <c r="AY87" s="21">
        <f>'[1]2010_2a_mell'!AX87</f>
        <v>0</v>
      </c>
      <c r="AZ87" s="21">
        <f>'[1]2010_2a_mell'!AY87</f>
        <v>0</v>
      </c>
      <c r="BA87" s="21">
        <f>'[1]2010_2a_mell'!AZ87</f>
        <v>0</v>
      </c>
      <c r="BB87" s="21">
        <f>'[1]2010_2a_mell'!BA87</f>
        <v>0</v>
      </c>
      <c r="BC87" s="21"/>
      <c r="BD87" s="21">
        <f>'[1]2010_2a_mell'!BB87</f>
        <v>0</v>
      </c>
      <c r="BE87" s="21">
        <f>'[1]2010_2a_mell'!BC87</f>
        <v>0</v>
      </c>
      <c r="BF87" s="22">
        <f>SUM(C87:BE87)</f>
        <v>0</v>
      </c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</row>
    <row r="88" spans="1:89" s="30" customFormat="1" ht="12">
      <c r="A88" s="431"/>
      <c r="B88" s="26" t="s">
        <v>141</v>
      </c>
      <c r="C88" s="27">
        <f>SUM(C86:C87)</f>
        <v>0</v>
      </c>
      <c r="D88" s="27">
        <f aca="true" t="shared" si="18" ref="D88:BE88">SUM(D86:D87)</f>
        <v>0</v>
      </c>
      <c r="E88" s="27">
        <f t="shared" si="18"/>
        <v>0</v>
      </c>
      <c r="F88" s="27">
        <f t="shared" si="18"/>
        <v>0</v>
      </c>
      <c r="G88" s="27">
        <f t="shared" si="18"/>
        <v>0</v>
      </c>
      <c r="H88" s="27">
        <f t="shared" si="18"/>
        <v>0</v>
      </c>
      <c r="I88" s="27">
        <f t="shared" si="18"/>
        <v>0</v>
      </c>
      <c r="J88" s="27">
        <f t="shared" si="18"/>
        <v>0</v>
      </c>
      <c r="K88" s="27">
        <f t="shared" si="18"/>
        <v>0</v>
      </c>
      <c r="L88" s="27"/>
      <c r="M88" s="27">
        <f t="shared" si="18"/>
        <v>0</v>
      </c>
      <c r="N88" s="27">
        <f t="shared" si="18"/>
        <v>1953</v>
      </c>
      <c r="O88" s="27">
        <f t="shared" si="18"/>
        <v>0</v>
      </c>
      <c r="P88" s="27">
        <f t="shared" si="18"/>
        <v>0</v>
      </c>
      <c r="Q88" s="27">
        <f t="shared" si="18"/>
        <v>0</v>
      </c>
      <c r="R88" s="27">
        <f t="shared" si="18"/>
        <v>0</v>
      </c>
      <c r="S88" s="27">
        <f t="shared" si="18"/>
        <v>0</v>
      </c>
      <c r="T88" s="27">
        <f t="shared" si="18"/>
        <v>0</v>
      </c>
      <c r="U88" s="27">
        <f t="shared" si="18"/>
        <v>0</v>
      </c>
      <c r="V88" s="27">
        <f t="shared" si="18"/>
        <v>0</v>
      </c>
      <c r="W88" s="27">
        <f t="shared" si="18"/>
        <v>0</v>
      </c>
      <c r="X88" s="27">
        <f t="shared" si="18"/>
        <v>0</v>
      </c>
      <c r="Y88" s="27">
        <f t="shared" si="18"/>
        <v>0</v>
      </c>
      <c r="Z88" s="27">
        <f t="shared" si="18"/>
        <v>0</v>
      </c>
      <c r="AA88" s="27">
        <f t="shared" si="18"/>
        <v>0</v>
      </c>
      <c r="AB88" s="27">
        <f t="shared" si="18"/>
        <v>0</v>
      </c>
      <c r="AC88" s="27">
        <f t="shared" si="18"/>
        <v>0</v>
      </c>
      <c r="AD88" s="27">
        <f t="shared" si="18"/>
        <v>0</v>
      </c>
      <c r="AE88" s="27">
        <f t="shared" si="18"/>
        <v>0</v>
      </c>
      <c r="AF88" s="27">
        <f t="shared" si="18"/>
        <v>0</v>
      </c>
      <c r="AG88" s="27">
        <f t="shared" si="18"/>
        <v>0</v>
      </c>
      <c r="AH88" s="27">
        <f t="shared" si="18"/>
        <v>0</v>
      </c>
      <c r="AI88" s="27">
        <f t="shared" si="18"/>
        <v>0</v>
      </c>
      <c r="AJ88" s="27">
        <f t="shared" si="18"/>
        <v>0</v>
      </c>
      <c r="AK88" s="27">
        <f t="shared" si="18"/>
        <v>0</v>
      </c>
      <c r="AL88" s="27">
        <f t="shared" si="18"/>
        <v>0</v>
      </c>
      <c r="AM88" s="27">
        <f t="shared" si="18"/>
        <v>0</v>
      </c>
      <c r="AN88" s="27">
        <f t="shared" si="18"/>
        <v>0</v>
      </c>
      <c r="AO88" s="27">
        <f t="shared" si="18"/>
        <v>0</v>
      </c>
      <c r="AP88" s="27">
        <f t="shared" si="18"/>
        <v>0</v>
      </c>
      <c r="AQ88" s="27">
        <f t="shared" si="18"/>
        <v>0</v>
      </c>
      <c r="AR88" s="27">
        <f t="shared" si="18"/>
        <v>0</v>
      </c>
      <c r="AS88" s="27">
        <f t="shared" si="18"/>
        <v>0</v>
      </c>
      <c r="AT88" s="27">
        <f t="shared" si="18"/>
        <v>0</v>
      </c>
      <c r="AU88" s="27">
        <f t="shared" si="18"/>
        <v>0</v>
      </c>
      <c r="AV88" s="27">
        <f t="shared" si="18"/>
        <v>0</v>
      </c>
      <c r="AW88" s="27">
        <f t="shared" si="18"/>
        <v>0</v>
      </c>
      <c r="AX88" s="27">
        <f t="shared" si="18"/>
        <v>0</v>
      </c>
      <c r="AY88" s="27">
        <f t="shared" si="18"/>
        <v>0</v>
      </c>
      <c r="AZ88" s="27">
        <f t="shared" si="18"/>
        <v>0</v>
      </c>
      <c r="BA88" s="27">
        <f t="shared" si="18"/>
        <v>0</v>
      </c>
      <c r="BB88" s="27">
        <f t="shared" si="18"/>
        <v>0</v>
      </c>
      <c r="BC88" s="27"/>
      <c r="BD88" s="27">
        <f t="shared" si="18"/>
        <v>0</v>
      </c>
      <c r="BE88" s="27">
        <f t="shared" si="18"/>
        <v>0</v>
      </c>
      <c r="BF88" s="27">
        <f>SUM(BF86:BF87)</f>
        <v>1953</v>
      </c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</row>
    <row r="89" spans="1:89" s="30" customFormat="1" ht="12" customHeight="1">
      <c r="A89" s="34" t="s">
        <v>142</v>
      </c>
      <c r="B89" s="432" t="s">
        <v>143</v>
      </c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2"/>
      <c r="AL89" s="432"/>
      <c r="AM89" s="432"/>
      <c r="AN89" s="432"/>
      <c r="AO89" s="432"/>
      <c r="AP89" s="432"/>
      <c r="AQ89" s="432"/>
      <c r="AR89" s="432"/>
      <c r="AS89" s="432"/>
      <c r="AT89" s="432"/>
      <c r="AU89" s="432"/>
      <c r="AV89" s="432"/>
      <c r="AW89" s="432"/>
      <c r="AX89" s="432"/>
      <c r="AY89" s="432"/>
      <c r="AZ89" s="432"/>
      <c r="BA89" s="432"/>
      <c r="BB89" s="432"/>
      <c r="BC89" s="432"/>
      <c r="BD89" s="432"/>
      <c r="BE89" s="432"/>
      <c r="BF89" s="432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</row>
    <row r="90" spans="1:89" s="30" customFormat="1" ht="12">
      <c r="A90" s="439"/>
      <c r="B90" s="20" t="s">
        <v>144</v>
      </c>
      <c r="C90" s="21">
        <f>'[1]2010_2a_mell'!C90</f>
        <v>0</v>
      </c>
      <c r="D90" s="21">
        <f>'[1]2010_2a_mell'!D90</f>
        <v>0</v>
      </c>
      <c r="E90" s="21">
        <f>'[1]2010_2a_mell'!E90</f>
        <v>0</v>
      </c>
      <c r="F90" s="21">
        <f>'[1]2010_2a_mell'!F90</f>
        <v>0</v>
      </c>
      <c r="G90" s="21">
        <f>'[1]2010_2a_mell'!G90</f>
        <v>0</v>
      </c>
      <c r="H90" s="21">
        <f>'[1]2010_2a_mell'!H90</f>
        <v>0</v>
      </c>
      <c r="I90" s="21">
        <f>'[1]2010_2a_mell'!I90</f>
        <v>0</v>
      </c>
      <c r="J90" s="21">
        <f>'[1]2010_2a_mell'!J90</f>
        <v>0</v>
      </c>
      <c r="K90" s="21">
        <f>'[1]2010_2a_mell'!K90</f>
        <v>0</v>
      </c>
      <c r="L90" s="21"/>
      <c r="M90" s="21">
        <f>'[1]2010_2a_mell'!L90</f>
        <v>0</v>
      </c>
      <c r="N90" s="21">
        <f>'[1]2010_2a_mell'!M90</f>
        <v>0</v>
      </c>
      <c r="O90" s="21">
        <f>'[1]2010_2a_mell'!N90</f>
        <v>0</v>
      </c>
      <c r="P90" s="21">
        <f>'[1]2010_2a_mell'!O90</f>
        <v>0</v>
      </c>
      <c r="Q90" s="21">
        <f>'[1]2010_2a_mell'!P90</f>
        <v>0</v>
      </c>
      <c r="R90" s="21">
        <f>'[1]2010_2a_mell'!Q90</f>
        <v>0</v>
      </c>
      <c r="S90" s="21">
        <f>'[1]2010_2a_mell'!R90</f>
        <v>0</v>
      </c>
      <c r="T90" s="21">
        <f>'[1]2010_2a_mell'!S90</f>
        <v>0</v>
      </c>
      <c r="U90" s="21">
        <f>'[1]2010_2a_mell'!T90</f>
        <v>0</v>
      </c>
      <c r="V90" s="21">
        <f>'[1]2010_2a_mell'!U90</f>
        <v>0</v>
      </c>
      <c r="W90" s="21">
        <f>'[1]2010_2a_mell'!V90</f>
        <v>0</v>
      </c>
      <c r="X90" s="21">
        <f>'[1]2010_2a_mell'!W90</f>
        <v>0</v>
      </c>
      <c r="Y90" s="21">
        <f>'[1]2010_2a_mell'!X90</f>
        <v>0</v>
      </c>
      <c r="Z90" s="21">
        <f>'[1]2010_2a_mell'!Y90</f>
        <v>0</v>
      </c>
      <c r="AA90" s="21">
        <f>'[1]2010_2a_mell'!Z90</f>
        <v>0</v>
      </c>
      <c r="AB90" s="21">
        <f>'[1]2010_2a_mell'!AA90</f>
        <v>0</v>
      </c>
      <c r="AC90" s="21">
        <f>'[1]2010_2a_mell'!AB90</f>
        <v>0</v>
      </c>
      <c r="AD90" s="21">
        <f>'[1]2010_2a_mell'!AC90</f>
        <v>0</v>
      </c>
      <c r="AE90" s="21">
        <f>'[1]2010_2a_mell'!AD90</f>
        <v>0</v>
      </c>
      <c r="AF90" s="21">
        <f>'[1]2010_2a_mell'!AE90</f>
        <v>0</v>
      </c>
      <c r="AG90" s="21">
        <f>'[1]2010_2a_mell'!AF90</f>
        <v>0</v>
      </c>
      <c r="AH90" s="21">
        <f>'[1]2010_2a_mell'!AG90</f>
        <v>0</v>
      </c>
      <c r="AI90" s="21">
        <f>'[1]2010_2a_mell'!AH90</f>
        <v>0</v>
      </c>
      <c r="AJ90" s="21">
        <f>'[1]2010_2a_mell'!AI90</f>
        <v>0</v>
      </c>
      <c r="AK90" s="21">
        <f>'[1]2010_2a_mell'!AJ90</f>
        <v>0</v>
      </c>
      <c r="AL90" s="21">
        <f>'[1]2010_2a_mell'!AK90</f>
        <v>0</v>
      </c>
      <c r="AM90" s="21">
        <f>'[1]2010_2a_mell'!AL90</f>
        <v>0</v>
      </c>
      <c r="AN90" s="21">
        <f>'[1]2010_2a_mell'!AM90</f>
        <v>0</v>
      </c>
      <c r="AO90" s="21">
        <f>'[1]2010_2a_mell'!AN90</f>
        <v>0</v>
      </c>
      <c r="AP90" s="21">
        <f>'[1]2010_2a_mell'!AO90</f>
        <v>0</v>
      </c>
      <c r="AQ90" s="21">
        <f>'[1]2010_2a_mell'!AP90</f>
        <v>0</v>
      </c>
      <c r="AR90" s="21">
        <f>'[1]2010_2a_mell'!AQ90</f>
        <v>0</v>
      </c>
      <c r="AS90" s="21">
        <f>'[1]2010_2a_mell'!AR90</f>
        <v>0</v>
      </c>
      <c r="AT90" s="21">
        <f>'[1]2010_2a_mell'!AS90</f>
        <v>0</v>
      </c>
      <c r="AU90" s="21">
        <f>'[1]2010_2a_mell'!AT90</f>
        <v>0</v>
      </c>
      <c r="AV90" s="21">
        <f>'[1]2010_2a_mell'!AU90</f>
        <v>0</v>
      </c>
      <c r="AW90" s="21">
        <f>'[1]2010_2a_mell'!AV90</f>
        <v>0</v>
      </c>
      <c r="AX90" s="21">
        <f>'[1]2010_2a_mell'!AW90</f>
        <v>0</v>
      </c>
      <c r="AY90" s="21">
        <f>'[1]2010_2a_mell'!AX90</f>
        <v>0</v>
      </c>
      <c r="AZ90" s="21">
        <f>'[1]2010_2a_mell'!AY90</f>
        <v>0</v>
      </c>
      <c r="BA90" s="21">
        <f>'[1]2010_2a_mell'!AZ90</f>
        <v>0</v>
      </c>
      <c r="BB90" s="21">
        <f>'[1]2010_2a_mell'!BA90</f>
        <v>0</v>
      </c>
      <c r="BC90" s="21"/>
      <c r="BD90" s="21">
        <f>'[1]2010_2a_mell'!BB90</f>
        <v>0</v>
      </c>
      <c r="BE90" s="21">
        <f>'[1]2010_2a_mell'!BC90</f>
        <v>0</v>
      </c>
      <c r="BF90" s="22">
        <f>SUM(C90:BE90)</f>
        <v>0</v>
      </c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</row>
    <row r="91" spans="1:89" s="30" customFormat="1" ht="12">
      <c r="A91" s="439"/>
      <c r="B91" s="20" t="s">
        <v>145</v>
      </c>
      <c r="C91" s="21">
        <f>'[1]2010_2a_mell'!C91</f>
        <v>0</v>
      </c>
      <c r="D91" s="21">
        <f>'[1]2010_2a_mell'!D91</f>
        <v>0</v>
      </c>
      <c r="E91" s="21">
        <f>'[1]2010_2a_mell'!E91</f>
        <v>0</v>
      </c>
      <c r="F91" s="21">
        <f>'[1]2010_2a_mell'!F91</f>
        <v>0</v>
      </c>
      <c r="G91" s="21">
        <f>'[1]2010_2a_mell'!G91</f>
        <v>0</v>
      </c>
      <c r="H91" s="21">
        <f>'[1]2010_2a_mell'!H91</f>
        <v>0</v>
      </c>
      <c r="I91" s="21">
        <f>'[1]2010_2a_mell'!I91</f>
        <v>0</v>
      </c>
      <c r="J91" s="21">
        <f>'[1]2010_2a_mell'!J91</f>
        <v>0</v>
      </c>
      <c r="K91" s="21">
        <f>'[1]2010_2a_mell'!K91</f>
        <v>0</v>
      </c>
      <c r="L91" s="21"/>
      <c r="M91" s="21">
        <f>'[1]2010_2a_mell'!L91</f>
        <v>0</v>
      </c>
      <c r="N91" s="21">
        <f>'[1]2010_2a_mell'!M91</f>
        <v>0</v>
      </c>
      <c r="O91" s="21">
        <f>'[1]2010_2a_mell'!N91</f>
        <v>0</v>
      </c>
      <c r="P91" s="21">
        <f>'[1]2010_2a_mell'!O91</f>
        <v>0</v>
      </c>
      <c r="Q91" s="21">
        <f>'[1]2010_2a_mell'!P91</f>
        <v>0</v>
      </c>
      <c r="R91" s="21">
        <f>'[1]2010_2a_mell'!Q91</f>
        <v>0</v>
      </c>
      <c r="S91" s="21">
        <f>'[1]2010_2a_mell'!R91</f>
        <v>0</v>
      </c>
      <c r="T91" s="21">
        <f>'[1]2010_2a_mell'!S91</f>
        <v>0</v>
      </c>
      <c r="U91" s="21">
        <f>'[1]2010_2a_mell'!T91</f>
        <v>0</v>
      </c>
      <c r="V91" s="21">
        <f>'[1]2010_2a_mell'!U91</f>
        <v>0</v>
      </c>
      <c r="W91" s="21">
        <f>'[1]2010_2a_mell'!V91</f>
        <v>0</v>
      </c>
      <c r="X91" s="21">
        <f>'[1]2010_2a_mell'!W91</f>
        <v>0</v>
      </c>
      <c r="Y91" s="21">
        <f>'[1]2010_2a_mell'!X91</f>
        <v>0</v>
      </c>
      <c r="Z91" s="21">
        <f>'[1]2010_2a_mell'!Y91</f>
        <v>0</v>
      </c>
      <c r="AA91" s="21">
        <f>'[1]2010_2a_mell'!Z91</f>
        <v>0</v>
      </c>
      <c r="AB91" s="21">
        <f>'[1]2010_2a_mell'!AA91</f>
        <v>0</v>
      </c>
      <c r="AC91" s="21">
        <f>'[1]2010_2a_mell'!AB91</f>
        <v>0</v>
      </c>
      <c r="AD91" s="21">
        <f>'[1]2010_2a_mell'!AC91</f>
        <v>0</v>
      </c>
      <c r="AE91" s="21">
        <f>'[1]2010_2a_mell'!AD91</f>
        <v>0</v>
      </c>
      <c r="AF91" s="21">
        <f>'[1]2010_2a_mell'!AE91</f>
        <v>0</v>
      </c>
      <c r="AG91" s="21">
        <f>'[1]2010_2a_mell'!AF91</f>
        <v>0</v>
      </c>
      <c r="AH91" s="21">
        <f>'[1]2010_2a_mell'!AG91</f>
        <v>0</v>
      </c>
      <c r="AI91" s="21">
        <f>'[1]2010_2a_mell'!AH91</f>
        <v>0</v>
      </c>
      <c r="AJ91" s="21">
        <f>'[1]2010_2a_mell'!AI91</f>
        <v>0</v>
      </c>
      <c r="AK91" s="21">
        <f>'[1]2010_2a_mell'!AJ91</f>
        <v>0</v>
      </c>
      <c r="AL91" s="21">
        <f>'[1]2010_2a_mell'!AK91</f>
        <v>0</v>
      </c>
      <c r="AM91" s="21">
        <f>'[1]2010_2a_mell'!AL91</f>
        <v>0</v>
      </c>
      <c r="AN91" s="21">
        <f>'[1]2010_2a_mell'!AM91</f>
        <v>0</v>
      </c>
      <c r="AO91" s="21">
        <f>'[1]2010_2a_mell'!AN91</f>
        <v>0</v>
      </c>
      <c r="AP91" s="21">
        <f>'[1]2010_2a_mell'!AO91</f>
        <v>0</v>
      </c>
      <c r="AQ91" s="21">
        <f>'[1]2010_2a_mell'!AP91</f>
        <v>0</v>
      </c>
      <c r="AR91" s="21">
        <f>'[1]2010_2a_mell'!AQ91</f>
        <v>0</v>
      </c>
      <c r="AS91" s="21">
        <f>'[1]2010_2a_mell'!AR91</f>
        <v>0</v>
      </c>
      <c r="AT91" s="21">
        <f>'[1]2010_2a_mell'!AS91</f>
        <v>0</v>
      </c>
      <c r="AU91" s="21">
        <f>'[1]2010_2a_mell'!AT91</f>
        <v>0</v>
      </c>
      <c r="AV91" s="21">
        <f>'[1]2010_2a_mell'!AU91</f>
        <v>0</v>
      </c>
      <c r="AW91" s="21">
        <f>'[1]2010_2a_mell'!AV91</f>
        <v>0</v>
      </c>
      <c r="AX91" s="21">
        <f>'[1]2010_2a_mell'!AW91</f>
        <v>0</v>
      </c>
      <c r="AY91" s="21">
        <f>'[1]2010_2a_mell'!AX91</f>
        <v>0</v>
      </c>
      <c r="AZ91" s="21">
        <f>'[1]2010_2a_mell'!AY91</f>
        <v>0</v>
      </c>
      <c r="BA91" s="21">
        <f>'[1]2010_2a_mell'!AZ91</f>
        <v>0</v>
      </c>
      <c r="BB91" s="21">
        <f>'[1]2010_2a_mell'!BA91</f>
        <v>0</v>
      </c>
      <c r="BC91" s="21"/>
      <c r="BD91" s="21">
        <f>'[1]2010_2a_mell'!BB91</f>
        <v>0</v>
      </c>
      <c r="BE91" s="21">
        <f>'[1]2010_2a_mell'!BC91</f>
        <v>0</v>
      </c>
      <c r="BF91" s="22">
        <f>SUM(C91:BE91)</f>
        <v>0</v>
      </c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</row>
    <row r="92" spans="1:89" s="30" customFormat="1" ht="12">
      <c r="A92" s="439"/>
      <c r="B92" s="26" t="s">
        <v>146</v>
      </c>
      <c r="C92" s="27">
        <f>SUM(C90:C91)</f>
        <v>0</v>
      </c>
      <c r="D92" s="27">
        <f aca="true" t="shared" si="19" ref="D92:BE92">SUM(D90:D91)</f>
        <v>0</v>
      </c>
      <c r="E92" s="27">
        <f t="shared" si="19"/>
        <v>0</v>
      </c>
      <c r="F92" s="27">
        <f t="shared" si="19"/>
        <v>0</v>
      </c>
      <c r="G92" s="27">
        <f t="shared" si="19"/>
        <v>0</v>
      </c>
      <c r="H92" s="27">
        <f t="shared" si="19"/>
        <v>0</v>
      </c>
      <c r="I92" s="27">
        <f t="shared" si="19"/>
        <v>0</v>
      </c>
      <c r="J92" s="27">
        <f t="shared" si="19"/>
        <v>0</v>
      </c>
      <c r="K92" s="27">
        <f t="shared" si="19"/>
        <v>0</v>
      </c>
      <c r="L92" s="27"/>
      <c r="M92" s="27">
        <f t="shared" si="19"/>
        <v>0</v>
      </c>
      <c r="N92" s="27">
        <f t="shared" si="19"/>
        <v>0</v>
      </c>
      <c r="O92" s="27">
        <f t="shared" si="19"/>
        <v>0</v>
      </c>
      <c r="P92" s="27">
        <f t="shared" si="19"/>
        <v>0</v>
      </c>
      <c r="Q92" s="27">
        <f t="shared" si="19"/>
        <v>0</v>
      </c>
      <c r="R92" s="27">
        <f t="shared" si="19"/>
        <v>0</v>
      </c>
      <c r="S92" s="27">
        <f t="shared" si="19"/>
        <v>0</v>
      </c>
      <c r="T92" s="27">
        <f t="shared" si="19"/>
        <v>0</v>
      </c>
      <c r="U92" s="27">
        <f t="shared" si="19"/>
        <v>0</v>
      </c>
      <c r="V92" s="27">
        <f t="shared" si="19"/>
        <v>0</v>
      </c>
      <c r="W92" s="27">
        <f t="shared" si="19"/>
        <v>0</v>
      </c>
      <c r="X92" s="27">
        <f t="shared" si="19"/>
        <v>0</v>
      </c>
      <c r="Y92" s="27">
        <f t="shared" si="19"/>
        <v>0</v>
      </c>
      <c r="Z92" s="27">
        <f t="shared" si="19"/>
        <v>0</v>
      </c>
      <c r="AA92" s="27">
        <f t="shared" si="19"/>
        <v>0</v>
      </c>
      <c r="AB92" s="27">
        <f t="shared" si="19"/>
        <v>0</v>
      </c>
      <c r="AC92" s="27">
        <f t="shared" si="19"/>
        <v>0</v>
      </c>
      <c r="AD92" s="27">
        <f t="shared" si="19"/>
        <v>0</v>
      </c>
      <c r="AE92" s="27">
        <f t="shared" si="19"/>
        <v>0</v>
      </c>
      <c r="AF92" s="27">
        <f t="shared" si="19"/>
        <v>0</v>
      </c>
      <c r="AG92" s="27">
        <f t="shared" si="19"/>
        <v>0</v>
      </c>
      <c r="AH92" s="27">
        <f t="shared" si="19"/>
        <v>0</v>
      </c>
      <c r="AI92" s="27">
        <f t="shared" si="19"/>
        <v>0</v>
      </c>
      <c r="AJ92" s="27">
        <f t="shared" si="19"/>
        <v>0</v>
      </c>
      <c r="AK92" s="27">
        <f t="shared" si="19"/>
        <v>0</v>
      </c>
      <c r="AL92" s="27">
        <f t="shared" si="19"/>
        <v>0</v>
      </c>
      <c r="AM92" s="27">
        <f t="shared" si="19"/>
        <v>0</v>
      </c>
      <c r="AN92" s="27">
        <f t="shared" si="19"/>
        <v>0</v>
      </c>
      <c r="AO92" s="27">
        <f t="shared" si="19"/>
        <v>0</v>
      </c>
      <c r="AP92" s="27">
        <f t="shared" si="19"/>
        <v>0</v>
      </c>
      <c r="AQ92" s="27">
        <f t="shared" si="19"/>
        <v>0</v>
      </c>
      <c r="AR92" s="27">
        <f t="shared" si="19"/>
        <v>0</v>
      </c>
      <c r="AS92" s="27">
        <f t="shared" si="19"/>
        <v>0</v>
      </c>
      <c r="AT92" s="27">
        <f t="shared" si="19"/>
        <v>0</v>
      </c>
      <c r="AU92" s="27">
        <f t="shared" si="19"/>
        <v>0</v>
      </c>
      <c r="AV92" s="27">
        <f t="shared" si="19"/>
        <v>0</v>
      </c>
      <c r="AW92" s="27">
        <f t="shared" si="19"/>
        <v>0</v>
      </c>
      <c r="AX92" s="27">
        <f t="shared" si="19"/>
        <v>0</v>
      </c>
      <c r="AY92" s="27">
        <f t="shared" si="19"/>
        <v>0</v>
      </c>
      <c r="AZ92" s="27">
        <f t="shared" si="19"/>
        <v>0</v>
      </c>
      <c r="BA92" s="27">
        <f t="shared" si="19"/>
        <v>0</v>
      </c>
      <c r="BB92" s="27">
        <f t="shared" si="19"/>
        <v>0</v>
      </c>
      <c r="BC92" s="27"/>
      <c r="BD92" s="27">
        <f t="shared" si="19"/>
        <v>0</v>
      </c>
      <c r="BE92" s="27">
        <f t="shared" si="19"/>
        <v>0</v>
      </c>
      <c r="BF92" s="27">
        <f>'[1]2010_2a_mell'!BD92</f>
        <v>0</v>
      </c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</row>
    <row r="93" spans="1:89" s="36" customFormat="1" ht="21" customHeight="1">
      <c r="A93" s="15" t="s">
        <v>95</v>
      </c>
      <c r="B93" s="440" t="s">
        <v>147</v>
      </c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440"/>
      <c r="AL93" s="440"/>
      <c r="AM93" s="440"/>
      <c r="AN93" s="440"/>
      <c r="AO93" s="440"/>
      <c r="AP93" s="440"/>
      <c r="AQ93" s="440"/>
      <c r="AR93" s="440"/>
      <c r="AS93" s="440"/>
      <c r="AT93" s="440"/>
      <c r="AU93" s="440"/>
      <c r="AV93" s="440"/>
      <c r="AW93" s="440"/>
      <c r="AX93" s="440"/>
      <c r="AY93" s="440"/>
      <c r="AZ93" s="440"/>
      <c r="BA93" s="440"/>
      <c r="BB93" s="440"/>
      <c r="BC93" s="440"/>
      <c r="BD93" s="440"/>
      <c r="BE93" s="440"/>
      <c r="BF93" s="440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</row>
    <row r="94" spans="1:89" s="14" customFormat="1" ht="11.25" customHeight="1">
      <c r="A94" s="435"/>
      <c r="B94" s="64" t="s">
        <v>148</v>
      </c>
      <c r="C94" s="21">
        <f>'[1]2010_2a_mell'!C94</f>
        <v>0</v>
      </c>
      <c r="D94" s="21">
        <f>'[1]2010_2a_mell'!D94</f>
        <v>0</v>
      </c>
      <c r="E94" s="21">
        <f>'[1]2010_2a_mell'!E94</f>
        <v>0</v>
      </c>
      <c r="F94" s="21">
        <f>'[1]2010_2a_mell'!F94</f>
        <v>0</v>
      </c>
      <c r="G94" s="21">
        <f>'[1]2010_2a_mell'!G94</f>
        <v>0</v>
      </c>
      <c r="H94" s="21">
        <f>'[1]2010_2a_mell'!H94</f>
        <v>0</v>
      </c>
      <c r="I94" s="21">
        <f>'[1]2010_2a_mell'!I94</f>
        <v>0</v>
      </c>
      <c r="J94" s="21">
        <f>'[1]2010_2a_mell'!J94</f>
        <v>0</v>
      </c>
      <c r="K94" s="21">
        <f>'[1]2010_2a_mell'!K94</f>
        <v>0</v>
      </c>
      <c r="L94" s="21"/>
      <c r="M94" s="21">
        <f>'[1]2010_2a_mell'!L94</f>
        <v>0</v>
      </c>
      <c r="N94" s="21">
        <f>'[1]2010_2a_mell'!M94</f>
        <v>0</v>
      </c>
      <c r="O94" s="21">
        <f>'[1]2010_2a_mell'!N94</f>
        <v>0</v>
      </c>
      <c r="P94" s="21">
        <f>'[1]2010_2a_mell'!O94</f>
        <v>0</v>
      </c>
      <c r="Q94" s="21">
        <f>'[1]2010_2a_mell'!P94</f>
        <v>0</v>
      </c>
      <c r="R94" s="21">
        <f>'[1]2010_2a_mell'!Q94</f>
        <v>0</v>
      </c>
      <c r="S94" s="21">
        <f>'[1]2010_2a_mell'!R94</f>
        <v>0</v>
      </c>
      <c r="T94" s="21">
        <f>'[1]2010_2a_mell'!S94</f>
        <v>0</v>
      </c>
      <c r="U94" s="21">
        <f>'[1]2010_2a_mell'!T94</f>
        <v>0</v>
      </c>
      <c r="V94" s="21">
        <f>'[1]2010_2a_mell'!U94</f>
        <v>0</v>
      </c>
      <c r="W94" s="21">
        <f>'[1]2010_2a_mell'!V94</f>
        <v>0</v>
      </c>
      <c r="X94" s="21">
        <f>'[1]2010_2a_mell'!W94</f>
        <v>0</v>
      </c>
      <c r="Y94" s="21">
        <f>'[1]2010_2a_mell'!X94</f>
        <v>0</v>
      </c>
      <c r="Z94" s="21">
        <f>'[1]2010_2a_mell'!Y94</f>
        <v>0</v>
      </c>
      <c r="AA94" s="21">
        <f>'[1]2010_2a_mell'!Z94</f>
        <v>0</v>
      </c>
      <c r="AB94" s="21">
        <f>'[1]2010_2a_mell'!AA94</f>
        <v>0</v>
      </c>
      <c r="AC94" s="21">
        <f>'[1]2010_2a_mell'!AB94</f>
        <v>0</v>
      </c>
      <c r="AD94" s="21">
        <f>'[1]2010_2a_mell'!AC94</f>
        <v>0</v>
      </c>
      <c r="AE94" s="21">
        <f>'[1]2010_2a_mell'!AD94</f>
        <v>0</v>
      </c>
      <c r="AF94" s="21">
        <f>'[1]2010_2a_mell'!AE94</f>
        <v>0</v>
      </c>
      <c r="AG94" s="21">
        <f>'[1]2010_2a_mell'!AF94</f>
        <v>0</v>
      </c>
      <c r="AH94" s="21">
        <f>'[1]2010_2a_mell'!AG94</f>
        <v>0</v>
      </c>
      <c r="AI94" s="21">
        <f>'[1]2010_2a_mell'!AH94</f>
        <v>0</v>
      </c>
      <c r="AJ94" s="21">
        <f>'[1]2010_2a_mell'!AI94</f>
        <v>0</v>
      </c>
      <c r="AK94" s="21">
        <f>'[1]2010_2a_mell'!AJ94</f>
        <v>0</v>
      </c>
      <c r="AL94" s="21">
        <f>'[1]2010_2a_mell'!AK94</f>
        <v>0</v>
      </c>
      <c r="AM94" s="21">
        <f>'[1]2010_2a_mell'!AL94</f>
        <v>0</v>
      </c>
      <c r="AN94" s="21">
        <f>'[1]2010_2a_mell'!AM94</f>
        <v>0</v>
      </c>
      <c r="AO94" s="21">
        <f>'[1]2010_2a_mell'!AN94</f>
        <v>0</v>
      </c>
      <c r="AP94" s="21">
        <f>'[1]2010_2a_mell'!AO94</f>
        <v>0</v>
      </c>
      <c r="AQ94" s="21">
        <f>'[1]2010_2a_mell'!AP94</f>
        <v>0</v>
      </c>
      <c r="AR94" s="21">
        <f>'[1]2010_2a_mell'!AQ94</f>
        <v>0</v>
      </c>
      <c r="AS94" s="21">
        <f>'[1]2010_2a_mell'!AR94</f>
        <v>0</v>
      </c>
      <c r="AT94" s="21">
        <f>'[1]2010_2a_mell'!AS94</f>
        <v>0</v>
      </c>
      <c r="AU94" s="21">
        <f>'[1]2010_2a_mell'!AT94</f>
        <v>0</v>
      </c>
      <c r="AV94" s="21">
        <f>'[1]2010_2a_mell'!AU94</f>
        <v>0</v>
      </c>
      <c r="AW94" s="21">
        <f>'[1]2010_2a_mell'!AV94</f>
        <v>0</v>
      </c>
      <c r="AX94" s="21">
        <f>'[1]2010_2a_mell'!AW94</f>
        <v>0</v>
      </c>
      <c r="AY94" s="21">
        <f>'[1]2010_2a_mell'!AX94</f>
        <v>0</v>
      </c>
      <c r="AZ94" s="21">
        <f>'[1]2010_2a_mell'!AY94</f>
        <v>0</v>
      </c>
      <c r="BA94" s="21">
        <f>'[1]2010_2a_mell'!AZ94</f>
        <v>0</v>
      </c>
      <c r="BB94" s="21">
        <f>'[1]2010_2a_mell'!BA94</f>
        <v>0</v>
      </c>
      <c r="BC94" s="21"/>
      <c r="BD94" s="21">
        <f>'[1]2010_2a_mell'!BB94</f>
        <v>0</v>
      </c>
      <c r="BE94" s="21">
        <f>'[1]2010_2a_mell'!BC94</f>
        <v>0</v>
      </c>
      <c r="BF94" s="22">
        <f>SUM(C94:BE94)</f>
        <v>0</v>
      </c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</row>
    <row r="95" spans="1:89" s="14" customFormat="1" ht="12">
      <c r="A95" s="435"/>
      <c r="B95" s="64" t="s">
        <v>149</v>
      </c>
      <c r="C95" s="21">
        <f>'[1]2010_2a_mell'!C95</f>
        <v>0</v>
      </c>
      <c r="D95" s="21">
        <f>'[1]2010_2a_mell'!D95</f>
        <v>0</v>
      </c>
      <c r="E95" s="21">
        <f>'[1]2010_2a_mell'!E95</f>
        <v>0</v>
      </c>
      <c r="F95" s="21">
        <f>'[1]2010_2a_mell'!F95</f>
        <v>0</v>
      </c>
      <c r="G95" s="21">
        <f>'[1]2010_2a_mell'!G95</f>
        <v>0</v>
      </c>
      <c r="H95" s="21">
        <f>'[1]2010_2a_mell'!H95</f>
        <v>0</v>
      </c>
      <c r="I95" s="21">
        <f>'[1]2010_2a_mell'!I95</f>
        <v>0</v>
      </c>
      <c r="J95" s="21">
        <f>'[1]2010_2a_mell'!J95</f>
        <v>0</v>
      </c>
      <c r="K95" s="21">
        <f>'[1]2010_2a_mell'!K95</f>
        <v>0</v>
      </c>
      <c r="L95" s="21"/>
      <c r="M95" s="21">
        <f>'[1]2010_2a_mell'!L95</f>
        <v>0</v>
      </c>
      <c r="N95" s="21">
        <f>'[1]2010_2a_mell'!M95</f>
        <v>0</v>
      </c>
      <c r="O95" s="21">
        <f>'[1]2010_2a_mell'!N95</f>
        <v>0</v>
      </c>
      <c r="P95" s="21">
        <f>'[1]2010_2a_mell'!O95</f>
        <v>0</v>
      </c>
      <c r="Q95" s="21">
        <f>'[1]2010_2a_mell'!P95</f>
        <v>0</v>
      </c>
      <c r="R95" s="21">
        <f>'[1]2010_2a_mell'!Q95</f>
        <v>0</v>
      </c>
      <c r="S95" s="21">
        <f>'[1]2010_2a_mell'!R95</f>
        <v>0</v>
      </c>
      <c r="T95" s="21">
        <f>'[1]2010_2a_mell'!S95</f>
        <v>0</v>
      </c>
      <c r="U95" s="21">
        <f>'[1]2010_2a_mell'!T95</f>
        <v>0</v>
      </c>
      <c r="V95" s="21">
        <f>'[1]2010_2a_mell'!U95</f>
        <v>0</v>
      </c>
      <c r="W95" s="21">
        <f>'[1]2010_2a_mell'!V95</f>
        <v>0</v>
      </c>
      <c r="X95" s="21">
        <f>'[1]2010_2a_mell'!W95</f>
        <v>0</v>
      </c>
      <c r="Y95" s="21">
        <f>'[1]2010_2a_mell'!X95</f>
        <v>0</v>
      </c>
      <c r="Z95" s="21">
        <f>'[1]2010_2a_mell'!Y95</f>
        <v>0</v>
      </c>
      <c r="AA95" s="21">
        <f>'[1]2010_2a_mell'!Z95</f>
        <v>0</v>
      </c>
      <c r="AB95" s="21">
        <f>'[1]2010_2a_mell'!AA95</f>
        <v>0</v>
      </c>
      <c r="AC95" s="21">
        <f>'[1]2010_2a_mell'!AB95</f>
        <v>0</v>
      </c>
      <c r="AD95" s="21">
        <f>'[1]2010_2a_mell'!AC95</f>
        <v>0</v>
      </c>
      <c r="AE95" s="21">
        <f>'[1]2010_2a_mell'!AD95</f>
        <v>0</v>
      </c>
      <c r="AF95" s="21">
        <f>'[1]2010_2a_mell'!AE95</f>
        <v>0</v>
      </c>
      <c r="AG95" s="21">
        <f>'[1]2010_2a_mell'!AF95</f>
        <v>0</v>
      </c>
      <c r="AH95" s="21">
        <f>'[1]2010_2a_mell'!AG95</f>
        <v>0</v>
      </c>
      <c r="AI95" s="21">
        <f>'[1]2010_2a_mell'!AH95</f>
        <v>0</v>
      </c>
      <c r="AJ95" s="21">
        <f>'[1]2010_2a_mell'!AI95</f>
        <v>0</v>
      </c>
      <c r="AK95" s="21">
        <f>'[1]2010_2a_mell'!AJ95</f>
        <v>0</v>
      </c>
      <c r="AL95" s="21">
        <f>'[1]2010_2a_mell'!AK95</f>
        <v>0</v>
      </c>
      <c r="AM95" s="21">
        <f>'[1]2010_2a_mell'!AL95</f>
        <v>0</v>
      </c>
      <c r="AN95" s="21">
        <f>'[1]2010_2a_mell'!AM95</f>
        <v>0</v>
      </c>
      <c r="AO95" s="21">
        <f>'[1]2010_2a_mell'!AN95</f>
        <v>0</v>
      </c>
      <c r="AP95" s="21">
        <f>'[1]2010_2a_mell'!AO95</f>
        <v>0</v>
      </c>
      <c r="AQ95" s="21">
        <f>'[1]2010_2a_mell'!AP95</f>
        <v>0</v>
      </c>
      <c r="AR95" s="21">
        <f>'[1]2010_2a_mell'!AQ95</f>
        <v>0</v>
      </c>
      <c r="AS95" s="21">
        <f>'[1]2010_2a_mell'!AR95</f>
        <v>0</v>
      </c>
      <c r="AT95" s="21">
        <f>'[1]2010_2a_mell'!AS95</f>
        <v>0</v>
      </c>
      <c r="AU95" s="21">
        <f>'[1]2010_2a_mell'!AT95</f>
        <v>0</v>
      </c>
      <c r="AV95" s="21">
        <f>'[1]2010_2a_mell'!AU95</f>
        <v>0</v>
      </c>
      <c r="AW95" s="21">
        <f>'[1]2010_2a_mell'!AV95</f>
        <v>0</v>
      </c>
      <c r="AX95" s="21">
        <f>'[1]2010_2a_mell'!AW95</f>
        <v>0</v>
      </c>
      <c r="AY95" s="21">
        <f>'[1]2010_2a_mell'!AX95</f>
        <v>0</v>
      </c>
      <c r="AZ95" s="21">
        <f>'[1]2010_2a_mell'!AY95</f>
        <v>0</v>
      </c>
      <c r="BA95" s="21">
        <f>'[1]2010_2a_mell'!AZ95</f>
        <v>0</v>
      </c>
      <c r="BB95" s="21">
        <f>'[1]2010_2a_mell'!BA95</f>
        <v>0</v>
      </c>
      <c r="BC95" s="21"/>
      <c r="BD95" s="21">
        <f>'[1]2010_2a_mell'!BB95</f>
        <v>0</v>
      </c>
      <c r="BE95" s="21">
        <f>'[1]2010_2a_mell'!BC95</f>
        <v>0</v>
      </c>
      <c r="BF95" s="22">
        <f>SUM(C95:BE95)</f>
        <v>0</v>
      </c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</row>
    <row r="96" spans="1:89" s="30" customFormat="1" ht="24">
      <c r="A96" s="435"/>
      <c r="B96" s="65" t="s">
        <v>150</v>
      </c>
      <c r="C96" s="27">
        <f>SUM(C94:C95)</f>
        <v>0</v>
      </c>
      <c r="D96" s="27">
        <f aca="true" t="shared" si="20" ref="D96:BE96">SUM(D94:D95)</f>
        <v>0</v>
      </c>
      <c r="E96" s="27">
        <f t="shared" si="20"/>
        <v>0</v>
      </c>
      <c r="F96" s="27">
        <f t="shared" si="20"/>
        <v>0</v>
      </c>
      <c r="G96" s="27">
        <f t="shared" si="20"/>
        <v>0</v>
      </c>
      <c r="H96" s="27">
        <f t="shared" si="20"/>
        <v>0</v>
      </c>
      <c r="I96" s="27">
        <f t="shared" si="20"/>
        <v>0</v>
      </c>
      <c r="J96" s="27">
        <f t="shared" si="20"/>
        <v>0</v>
      </c>
      <c r="K96" s="27">
        <f t="shared" si="20"/>
        <v>0</v>
      </c>
      <c r="L96" s="27"/>
      <c r="M96" s="27">
        <f t="shared" si="20"/>
        <v>0</v>
      </c>
      <c r="N96" s="27">
        <f t="shared" si="20"/>
        <v>0</v>
      </c>
      <c r="O96" s="27">
        <f t="shared" si="20"/>
        <v>0</v>
      </c>
      <c r="P96" s="27">
        <f t="shared" si="20"/>
        <v>0</v>
      </c>
      <c r="Q96" s="27">
        <f t="shared" si="20"/>
        <v>0</v>
      </c>
      <c r="R96" s="27">
        <f t="shared" si="20"/>
        <v>0</v>
      </c>
      <c r="S96" s="27">
        <f t="shared" si="20"/>
        <v>0</v>
      </c>
      <c r="T96" s="27">
        <f t="shared" si="20"/>
        <v>0</v>
      </c>
      <c r="U96" s="27">
        <f t="shared" si="20"/>
        <v>0</v>
      </c>
      <c r="V96" s="27">
        <f t="shared" si="20"/>
        <v>0</v>
      </c>
      <c r="W96" s="27">
        <f t="shared" si="20"/>
        <v>0</v>
      </c>
      <c r="X96" s="27">
        <f t="shared" si="20"/>
        <v>0</v>
      </c>
      <c r="Y96" s="27">
        <f t="shared" si="20"/>
        <v>0</v>
      </c>
      <c r="Z96" s="27">
        <f t="shared" si="20"/>
        <v>0</v>
      </c>
      <c r="AA96" s="27">
        <f t="shared" si="20"/>
        <v>0</v>
      </c>
      <c r="AB96" s="27">
        <f t="shared" si="20"/>
        <v>0</v>
      </c>
      <c r="AC96" s="27">
        <f t="shared" si="20"/>
        <v>0</v>
      </c>
      <c r="AD96" s="27">
        <f t="shared" si="20"/>
        <v>0</v>
      </c>
      <c r="AE96" s="27">
        <f t="shared" si="20"/>
        <v>0</v>
      </c>
      <c r="AF96" s="27">
        <f t="shared" si="20"/>
        <v>0</v>
      </c>
      <c r="AG96" s="27">
        <f t="shared" si="20"/>
        <v>0</v>
      </c>
      <c r="AH96" s="27">
        <f t="shared" si="20"/>
        <v>0</v>
      </c>
      <c r="AI96" s="27">
        <f t="shared" si="20"/>
        <v>0</v>
      </c>
      <c r="AJ96" s="27">
        <f t="shared" si="20"/>
        <v>0</v>
      </c>
      <c r="AK96" s="27">
        <f t="shared" si="20"/>
        <v>0</v>
      </c>
      <c r="AL96" s="27">
        <f t="shared" si="20"/>
        <v>0</v>
      </c>
      <c r="AM96" s="27">
        <f t="shared" si="20"/>
        <v>0</v>
      </c>
      <c r="AN96" s="27">
        <f t="shared" si="20"/>
        <v>0</v>
      </c>
      <c r="AO96" s="27">
        <f t="shared" si="20"/>
        <v>0</v>
      </c>
      <c r="AP96" s="27">
        <f t="shared" si="20"/>
        <v>0</v>
      </c>
      <c r="AQ96" s="27">
        <f t="shared" si="20"/>
        <v>0</v>
      </c>
      <c r="AR96" s="27">
        <f t="shared" si="20"/>
        <v>0</v>
      </c>
      <c r="AS96" s="27">
        <f t="shared" si="20"/>
        <v>0</v>
      </c>
      <c r="AT96" s="27">
        <f t="shared" si="20"/>
        <v>0</v>
      </c>
      <c r="AU96" s="27">
        <f t="shared" si="20"/>
        <v>0</v>
      </c>
      <c r="AV96" s="27">
        <f t="shared" si="20"/>
        <v>0</v>
      </c>
      <c r="AW96" s="27">
        <f t="shared" si="20"/>
        <v>0</v>
      </c>
      <c r="AX96" s="27">
        <f t="shared" si="20"/>
        <v>0</v>
      </c>
      <c r="AY96" s="27">
        <f t="shared" si="20"/>
        <v>0</v>
      </c>
      <c r="AZ96" s="27">
        <f t="shared" si="20"/>
        <v>0</v>
      </c>
      <c r="BA96" s="27">
        <f t="shared" si="20"/>
        <v>0</v>
      </c>
      <c r="BB96" s="27">
        <f t="shared" si="20"/>
        <v>0</v>
      </c>
      <c r="BC96" s="27"/>
      <c r="BD96" s="27">
        <f t="shared" si="20"/>
        <v>0</v>
      </c>
      <c r="BE96" s="27">
        <f t="shared" si="20"/>
        <v>0</v>
      </c>
      <c r="BF96" s="27">
        <f>'[1]2010_2a_mell'!BD96</f>
        <v>0</v>
      </c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</row>
    <row r="97" spans="1:89" s="2" customFormat="1" ht="12" customHeight="1">
      <c r="A97" s="15" t="s">
        <v>100</v>
      </c>
      <c r="B97" s="432" t="s">
        <v>106</v>
      </c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2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2"/>
      <c r="AV97" s="432"/>
      <c r="AW97" s="432"/>
      <c r="AX97" s="432"/>
      <c r="AY97" s="432"/>
      <c r="AZ97" s="432"/>
      <c r="BA97" s="432"/>
      <c r="BB97" s="432"/>
      <c r="BC97" s="432"/>
      <c r="BD97" s="432"/>
      <c r="BE97" s="432"/>
      <c r="BF97" s="432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</row>
    <row r="98" spans="1:89" s="2" customFormat="1" ht="12">
      <c r="A98" s="431"/>
      <c r="B98" s="20" t="s">
        <v>151</v>
      </c>
      <c r="C98" s="21">
        <f>'[1]2010_2a_mell'!C98</f>
        <v>0</v>
      </c>
      <c r="D98" s="21">
        <f>'[1]2010_2a_mell'!D98</f>
        <v>0</v>
      </c>
      <c r="E98" s="21">
        <f>'[1]2010_2a_mell'!E98</f>
        <v>0</v>
      </c>
      <c r="F98" s="21">
        <f>'[1]2010_2a_mell'!F98</f>
        <v>0</v>
      </c>
      <c r="G98" s="21">
        <f>'[1]2010_2a_mell'!G98</f>
        <v>0</v>
      </c>
      <c r="H98" s="21">
        <f>'[1]2010_2a_mell'!H98</f>
        <v>0</v>
      </c>
      <c r="I98" s="21">
        <f>'[1]2010_2a_mell'!I98</f>
        <v>0</v>
      </c>
      <c r="J98" s="21">
        <f>'[1]2010_2a_mell'!J98</f>
        <v>0</v>
      </c>
      <c r="K98" s="21">
        <f>'[1]2010_2a_mell'!K98</f>
        <v>0</v>
      </c>
      <c r="L98" s="21"/>
      <c r="M98" s="21">
        <f>'[1]2010_2a_mell'!L98</f>
        <v>0</v>
      </c>
      <c r="N98" s="21">
        <f>'[1]2010_2a_mell'!M98</f>
        <v>0</v>
      </c>
      <c r="O98" s="21">
        <f>'[1]2010_2a_mell'!N98</f>
        <v>0</v>
      </c>
      <c r="P98" s="21">
        <f>'[1]2010_2a_mell'!O98</f>
        <v>0</v>
      </c>
      <c r="Q98" s="21">
        <f>'[1]2010_2a_mell'!P98</f>
        <v>0</v>
      </c>
      <c r="R98" s="21">
        <f>'[1]2010_2a_mell'!Q98</f>
        <v>0</v>
      </c>
      <c r="S98" s="21">
        <f>'[1]2010_2a_mell'!R98</f>
        <v>0</v>
      </c>
      <c r="T98" s="21">
        <f>'[1]2010_2a_mell'!S98</f>
        <v>0</v>
      </c>
      <c r="U98" s="21">
        <f>'[1]2010_2a_mell'!T98</f>
        <v>0</v>
      </c>
      <c r="V98" s="21">
        <f>'[1]2010_2a_mell'!U98</f>
        <v>0</v>
      </c>
      <c r="W98" s="21">
        <f>'[1]2010_2a_mell'!V98</f>
        <v>0</v>
      </c>
      <c r="X98" s="21">
        <f>'[1]2010_2a_mell'!W98</f>
        <v>0</v>
      </c>
      <c r="Y98" s="21">
        <f>'[1]2010_2a_mell'!X98</f>
        <v>0</v>
      </c>
      <c r="Z98" s="21">
        <f>'[1]2010_2a_mell'!Y98</f>
        <v>0</v>
      </c>
      <c r="AA98" s="21">
        <f>'[1]2010_2a_mell'!Z98</f>
        <v>0</v>
      </c>
      <c r="AB98" s="21">
        <f>'[1]2010_2a_mell'!AA98</f>
        <v>0</v>
      </c>
      <c r="AC98" s="21">
        <f>'[1]2010_2a_mell'!AB98</f>
        <v>0</v>
      </c>
      <c r="AD98" s="21">
        <f>'[1]2010_2a_mell'!AC98</f>
        <v>0</v>
      </c>
      <c r="AE98" s="21">
        <f>'[1]2010_2a_mell'!AD98</f>
        <v>0</v>
      </c>
      <c r="AF98" s="21">
        <f>'[1]2010_2a_mell'!AE98</f>
        <v>0</v>
      </c>
      <c r="AG98" s="21">
        <f>'[1]2010_2a_mell'!AF98</f>
        <v>0</v>
      </c>
      <c r="AH98" s="21">
        <f>'[1]2010_2a_mell'!AG98</f>
        <v>0</v>
      </c>
      <c r="AI98" s="21">
        <f>'[1]2010_2a_mell'!AH98</f>
        <v>0</v>
      </c>
      <c r="AJ98" s="21">
        <f>'[1]2010_2a_mell'!AI98</f>
        <v>0</v>
      </c>
      <c r="AK98" s="21">
        <f>'[1]2010_2a_mell'!AJ98</f>
        <v>0</v>
      </c>
      <c r="AL98" s="21">
        <f>'[1]2010_2a_mell'!AK98</f>
        <v>0</v>
      </c>
      <c r="AM98" s="21">
        <f>'[1]2010_2a_mell'!AL98</f>
        <v>0</v>
      </c>
      <c r="AN98" s="21">
        <f>'[1]2010_2a_mell'!AM98</f>
        <v>0</v>
      </c>
      <c r="AO98" s="21">
        <f>'[1]2010_2a_mell'!AN98</f>
        <v>0</v>
      </c>
      <c r="AP98" s="21">
        <f>'[1]2010_2a_mell'!AO98</f>
        <v>0</v>
      </c>
      <c r="AQ98" s="21">
        <f>'[1]2010_2a_mell'!AP98</f>
        <v>0</v>
      </c>
      <c r="AR98" s="21">
        <f>'[1]2010_2a_mell'!AQ98</f>
        <v>0</v>
      </c>
      <c r="AS98" s="21">
        <f>'[1]2010_2a_mell'!AR98</f>
        <v>0</v>
      </c>
      <c r="AT98" s="21">
        <f>'[1]2010_2a_mell'!AS98</f>
        <v>0</v>
      </c>
      <c r="AU98" s="21">
        <f>'[1]2010_2a_mell'!AT98</f>
        <v>0</v>
      </c>
      <c r="AV98" s="21">
        <f>'[1]2010_2a_mell'!AU98</f>
        <v>0</v>
      </c>
      <c r="AW98" s="21">
        <f>'[1]2010_2a_mell'!AV98</f>
        <v>0</v>
      </c>
      <c r="AX98" s="21">
        <f>'[1]2010_2a_mell'!AW98</f>
        <v>0</v>
      </c>
      <c r="AY98" s="21">
        <f>'[1]2010_2a_mell'!AX98</f>
        <v>0</v>
      </c>
      <c r="AZ98" s="21">
        <f>'[1]2010_2a_mell'!AY98</f>
        <v>0</v>
      </c>
      <c r="BA98" s="21">
        <f>'[1]2010_2a_mell'!AZ98</f>
        <v>0</v>
      </c>
      <c r="BB98" s="21">
        <f>'[1]2010_2a_mell'!BA98</f>
        <v>0</v>
      </c>
      <c r="BC98" s="21"/>
      <c r="BD98" s="21">
        <f>'[1]2010_2a_mell'!BB98</f>
        <v>0</v>
      </c>
      <c r="BE98" s="21">
        <f>'[1]2010_2a_mell'!BC98</f>
        <v>0</v>
      </c>
      <c r="BF98" s="22">
        <f>SUM(C98:BE98)</f>
        <v>0</v>
      </c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</row>
    <row r="99" spans="1:89" s="2" customFormat="1" ht="12">
      <c r="A99" s="431"/>
      <c r="B99" s="20" t="s">
        <v>152</v>
      </c>
      <c r="C99" s="21">
        <f>'[1]2010_2a_mell'!C99</f>
        <v>0</v>
      </c>
      <c r="D99" s="21">
        <f>'[1]2010_2a_mell'!D99</f>
        <v>0</v>
      </c>
      <c r="E99" s="21">
        <f>'[1]2010_2a_mell'!E99</f>
        <v>0</v>
      </c>
      <c r="F99" s="21">
        <f>'[1]2010_2a_mell'!F99</f>
        <v>0</v>
      </c>
      <c r="G99" s="21">
        <f>'[1]2010_2a_mell'!G99</f>
        <v>0</v>
      </c>
      <c r="H99" s="21">
        <f>'[1]2010_2a_mell'!H99</f>
        <v>0</v>
      </c>
      <c r="I99" s="21">
        <f>'[1]2010_2a_mell'!I99</f>
        <v>0</v>
      </c>
      <c r="J99" s="21">
        <f>'[1]2010_2a_mell'!J99</f>
        <v>0</v>
      </c>
      <c r="K99" s="21">
        <f>'[1]2010_2a_mell'!K99</f>
        <v>0</v>
      </c>
      <c r="L99" s="21"/>
      <c r="M99" s="21">
        <f>'[1]2010_2a_mell'!L99</f>
        <v>0</v>
      </c>
      <c r="N99" s="21">
        <f>'[1]2010_2a_mell'!M99</f>
        <v>0</v>
      </c>
      <c r="O99" s="21">
        <f>'[1]2010_2a_mell'!N99</f>
        <v>0</v>
      </c>
      <c r="P99" s="21">
        <f>'[1]2010_2a_mell'!O99</f>
        <v>0</v>
      </c>
      <c r="Q99" s="21">
        <f>'[1]2010_2a_mell'!P99</f>
        <v>0</v>
      </c>
      <c r="R99" s="21">
        <f>'[1]2010_2a_mell'!Q99</f>
        <v>0</v>
      </c>
      <c r="S99" s="21">
        <f>'[1]2010_2a_mell'!R99</f>
        <v>0</v>
      </c>
      <c r="T99" s="21">
        <f>'[1]2010_2a_mell'!S99</f>
        <v>0</v>
      </c>
      <c r="U99" s="21">
        <f>'[1]2010_2a_mell'!T99</f>
        <v>0</v>
      </c>
      <c r="V99" s="21">
        <v>16087</v>
      </c>
      <c r="W99" s="21">
        <f>'[1]2010_2a_mell'!V99</f>
        <v>0</v>
      </c>
      <c r="X99" s="21">
        <f>'[1]2010_2a_mell'!W99</f>
        <v>0</v>
      </c>
      <c r="Y99" s="21">
        <f>'[1]2010_2a_mell'!X99</f>
        <v>0</v>
      </c>
      <c r="Z99" s="21">
        <f>'[1]2010_2a_mell'!Y99</f>
        <v>0</v>
      </c>
      <c r="AA99" s="21">
        <f>'[1]2010_2a_mell'!Z99</f>
        <v>0</v>
      </c>
      <c r="AB99" s="21">
        <f>'[1]2010_2a_mell'!AA99</f>
        <v>0</v>
      </c>
      <c r="AC99" s="21">
        <f>'[1]2010_2a_mell'!AB99</f>
        <v>0</v>
      </c>
      <c r="AD99" s="21">
        <f>'[1]2010_2a_mell'!AC99</f>
        <v>0</v>
      </c>
      <c r="AE99" s="21">
        <f>'[1]2010_2a_mell'!AD99</f>
        <v>0</v>
      </c>
      <c r="AF99" s="21">
        <f>'[1]2010_2a_mell'!AE99</f>
        <v>0</v>
      </c>
      <c r="AG99" s="21">
        <f>'[1]2010_2a_mell'!AF99</f>
        <v>0</v>
      </c>
      <c r="AH99" s="21">
        <f>'[1]2010_2a_mell'!AG99</f>
        <v>0</v>
      </c>
      <c r="AI99" s="21">
        <f>'[1]2010_2a_mell'!AH99</f>
        <v>0</v>
      </c>
      <c r="AJ99" s="21">
        <f>'[1]2010_2a_mell'!AI99</f>
        <v>0</v>
      </c>
      <c r="AK99" s="21">
        <f>'[1]2010_2a_mell'!AJ99</f>
        <v>0</v>
      </c>
      <c r="AL99" s="21">
        <f>'[1]2010_2a_mell'!AK99</f>
        <v>0</v>
      </c>
      <c r="AM99" s="21">
        <f>'[1]2010_2a_mell'!AL99</f>
        <v>0</v>
      </c>
      <c r="AN99" s="21">
        <f>'[1]2010_2a_mell'!AM99</f>
        <v>0</v>
      </c>
      <c r="AO99" s="21">
        <f>'[1]2010_2a_mell'!AN99</f>
        <v>0</v>
      </c>
      <c r="AP99" s="21">
        <f>'[1]2010_2a_mell'!AO99</f>
        <v>0</v>
      </c>
      <c r="AQ99" s="21">
        <f>'[1]2010_2a_mell'!AP99</f>
        <v>0</v>
      </c>
      <c r="AR99" s="21">
        <f>'[1]2010_2a_mell'!AQ99</f>
        <v>0</v>
      </c>
      <c r="AS99" s="21">
        <f>'[1]2010_2a_mell'!AR99</f>
        <v>0</v>
      </c>
      <c r="AT99" s="21">
        <f>'[1]2010_2a_mell'!AS99</f>
        <v>0</v>
      </c>
      <c r="AU99" s="21">
        <f>'[1]2010_2a_mell'!AT99</f>
        <v>0</v>
      </c>
      <c r="AV99" s="21">
        <f>'[1]2010_2a_mell'!AU99</f>
        <v>0</v>
      </c>
      <c r="AW99" s="21">
        <f>'[1]2010_2a_mell'!AV99</f>
        <v>0</v>
      </c>
      <c r="AX99" s="21">
        <f>'[1]2010_2a_mell'!AW99</f>
        <v>0</v>
      </c>
      <c r="AY99" s="21">
        <f>'[1]2010_2a_mell'!AX99</f>
        <v>0</v>
      </c>
      <c r="AZ99" s="21">
        <f>'[1]2010_2a_mell'!AY99</f>
        <v>0</v>
      </c>
      <c r="BA99" s="21">
        <f>'[1]2010_2a_mell'!AZ99</f>
        <v>0</v>
      </c>
      <c r="BB99" s="21">
        <f>'[1]2010_2a_mell'!BA99</f>
        <v>0</v>
      </c>
      <c r="BC99" s="21"/>
      <c r="BD99" s="21">
        <f>'[1]2010_2a_mell'!BB99</f>
        <v>0</v>
      </c>
      <c r="BE99" s="21">
        <f>'[1]2010_2a_mell'!BC99</f>
        <v>0</v>
      </c>
      <c r="BF99" s="22">
        <f>SUM(C99:BE99)</f>
        <v>16087</v>
      </c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</row>
    <row r="100" spans="1:89" s="30" customFormat="1" ht="12">
      <c r="A100" s="431"/>
      <c r="B100" s="26" t="s">
        <v>109</v>
      </c>
      <c r="C100" s="27">
        <f>SUM(C98:C99)</f>
        <v>0</v>
      </c>
      <c r="D100" s="27">
        <f aca="true" t="shared" si="21" ref="D100:BE100">SUM(D98:D99)</f>
        <v>0</v>
      </c>
      <c r="E100" s="27">
        <f t="shared" si="21"/>
        <v>0</v>
      </c>
      <c r="F100" s="27">
        <f t="shared" si="21"/>
        <v>0</v>
      </c>
      <c r="G100" s="27">
        <f t="shared" si="21"/>
        <v>0</v>
      </c>
      <c r="H100" s="27">
        <f t="shared" si="21"/>
        <v>0</v>
      </c>
      <c r="I100" s="27">
        <f t="shared" si="21"/>
        <v>0</v>
      </c>
      <c r="J100" s="27">
        <f t="shared" si="21"/>
        <v>0</v>
      </c>
      <c r="K100" s="27">
        <f t="shared" si="21"/>
        <v>0</v>
      </c>
      <c r="L100" s="27"/>
      <c r="M100" s="27">
        <f t="shared" si="21"/>
        <v>0</v>
      </c>
      <c r="N100" s="27">
        <f t="shared" si="21"/>
        <v>0</v>
      </c>
      <c r="O100" s="27">
        <f t="shared" si="21"/>
        <v>0</v>
      </c>
      <c r="P100" s="27">
        <f t="shared" si="21"/>
        <v>0</v>
      </c>
      <c r="Q100" s="27">
        <f t="shared" si="21"/>
        <v>0</v>
      </c>
      <c r="R100" s="27">
        <f t="shared" si="21"/>
        <v>0</v>
      </c>
      <c r="S100" s="27">
        <f t="shared" si="21"/>
        <v>0</v>
      </c>
      <c r="T100" s="27">
        <f t="shared" si="21"/>
        <v>0</v>
      </c>
      <c r="U100" s="27">
        <f t="shared" si="21"/>
        <v>0</v>
      </c>
      <c r="V100" s="27">
        <f t="shared" si="21"/>
        <v>16087</v>
      </c>
      <c r="W100" s="27">
        <f t="shared" si="21"/>
        <v>0</v>
      </c>
      <c r="X100" s="27">
        <f t="shared" si="21"/>
        <v>0</v>
      </c>
      <c r="Y100" s="27">
        <f t="shared" si="21"/>
        <v>0</v>
      </c>
      <c r="Z100" s="27">
        <f t="shared" si="21"/>
        <v>0</v>
      </c>
      <c r="AA100" s="27">
        <f t="shared" si="21"/>
        <v>0</v>
      </c>
      <c r="AB100" s="27">
        <f t="shared" si="21"/>
        <v>0</v>
      </c>
      <c r="AC100" s="27">
        <f t="shared" si="21"/>
        <v>0</v>
      </c>
      <c r="AD100" s="27">
        <f t="shared" si="21"/>
        <v>0</v>
      </c>
      <c r="AE100" s="27">
        <f t="shared" si="21"/>
        <v>0</v>
      </c>
      <c r="AF100" s="27">
        <f t="shared" si="21"/>
        <v>0</v>
      </c>
      <c r="AG100" s="27">
        <f t="shared" si="21"/>
        <v>0</v>
      </c>
      <c r="AH100" s="27">
        <f t="shared" si="21"/>
        <v>0</v>
      </c>
      <c r="AI100" s="27">
        <f t="shared" si="21"/>
        <v>0</v>
      </c>
      <c r="AJ100" s="27">
        <f t="shared" si="21"/>
        <v>0</v>
      </c>
      <c r="AK100" s="27">
        <f t="shared" si="21"/>
        <v>0</v>
      </c>
      <c r="AL100" s="27">
        <f t="shared" si="21"/>
        <v>0</v>
      </c>
      <c r="AM100" s="27">
        <f t="shared" si="21"/>
        <v>0</v>
      </c>
      <c r="AN100" s="27">
        <f t="shared" si="21"/>
        <v>0</v>
      </c>
      <c r="AO100" s="27">
        <f t="shared" si="21"/>
        <v>0</v>
      </c>
      <c r="AP100" s="27">
        <f t="shared" si="21"/>
        <v>0</v>
      </c>
      <c r="AQ100" s="27">
        <f t="shared" si="21"/>
        <v>0</v>
      </c>
      <c r="AR100" s="27">
        <f t="shared" si="21"/>
        <v>0</v>
      </c>
      <c r="AS100" s="27">
        <f t="shared" si="21"/>
        <v>0</v>
      </c>
      <c r="AT100" s="27">
        <f t="shared" si="21"/>
        <v>0</v>
      </c>
      <c r="AU100" s="27">
        <f t="shared" si="21"/>
        <v>0</v>
      </c>
      <c r="AV100" s="27">
        <f t="shared" si="21"/>
        <v>0</v>
      </c>
      <c r="AW100" s="27">
        <f t="shared" si="21"/>
        <v>0</v>
      </c>
      <c r="AX100" s="27">
        <f t="shared" si="21"/>
        <v>0</v>
      </c>
      <c r="AY100" s="27">
        <f t="shared" si="21"/>
        <v>0</v>
      </c>
      <c r="AZ100" s="27">
        <f t="shared" si="21"/>
        <v>0</v>
      </c>
      <c r="BA100" s="27">
        <f t="shared" si="21"/>
        <v>0</v>
      </c>
      <c r="BB100" s="27">
        <f t="shared" si="21"/>
        <v>0</v>
      </c>
      <c r="BC100" s="27"/>
      <c r="BD100" s="27">
        <f t="shared" si="21"/>
        <v>0</v>
      </c>
      <c r="BE100" s="27">
        <f t="shared" si="21"/>
        <v>0</v>
      </c>
      <c r="BF100" s="27">
        <v>16087</v>
      </c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</row>
    <row r="101" spans="1:89" s="2" customFormat="1" ht="12" customHeight="1">
      <c r="A101" s="15" t="s">
        <v>105</v>
      </c>
      <c r="B101" s="432"/>
      <c r="C101" s="432"/>
      <c r="D101" s="432"/>
      <c r="E101" s="432"/>
      <c r="F101" s="432"/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2"/>
      <c r="AC101" s="432"/>
      <c r="AD101" s="432"/>
      <c r="AE101" s="432"/>
      <c r="AF101" s="432"/>
      <c r="AG101" s="432"/>
      <c r="AH101" s="432"/>
      <c r="AI101" s="432"/>
      <c r="AJ101" s="432"/>
      <c r="AK101" s="432"/>
      <c r="AL101" s="432"/>
      <c r="AM101" s="432"/>
      <c r="AN101" s="432"/>
      <c r="AO101" s="432"/>
      <c r="AP101" s="432"/>
      <c r="AQ101" s="432"/>
      <c r="AR101" s="432"/>
      <c r="AS101" s="432"/>
      <c r="AT101" s="432"/>
      <c r="AU101" s="432"/>
      <c r="AV101" s="432"/>
      <c r="AW101" s="432"/>
      <c r="AX101" s="432"/>
      <c r="AY101" s="432"/>
      <c r="AZ101" s="432"/>
      <c r="BA101" s="432"/>
      <c r="BB101" s="432"/>
      <c r="BC101" s="432"/>
      <c r="BD101" s="432"/>
      <c r="BE101" s="432"/>
      <c r="BF101" s="432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</row>
    <row r="102" spans="1:89" s="2" customFormat="1" ht="12">
      <c r="A102" s="431"/>
      <c r="B102" s="20" t="s">
        <v>154</v>
      </c>
      <c r="C102" s="21">
        <f>'[1]2010_2a_mell'!C102</f>
        <v>0</v>
      </c>
      <c r="D102" s="21">
        <f>'[1]2010_2a_mell'!D102</f>
        <v>0</v>
      </c>
      <c r="E102" s="21">
        <f>'[1]2010_2a_mell'!E102</f>
        <v>0</v>
      </c>
      <c r="F102" s="21">
        <f>'[1]2010_2a_mell'!F102</f>
        <v>0</v>
      </c>
      <c r="G102" s="21">
        <f>'[1]2010_2a_mell'!G102</f>
        <v>0</v>
      </c>
      <c r="H102" s="21">
        <f>'[1]2010_2a_mell'!H102</f>
        <v>0</v>
      </c>
      <c r="I102" s="21">
        <f>'[1]2010_2a_mell'!I102</f>
        <v>0</v>
      </c>
      <c r="J102" s="21">
        <f>'[1]2010_2a_mell'!J102</f>
        <v>0</v>
      </c>
      <c r="K102" s="21">
        <f>'[1]2010_2a_mell'!K102</f>
        <v>0</v>
      </c>
      <c r="L102" s="21"/>
      <c r="M102" s="21">
        <f>'[1]2010_2a_mell'!L102</f>
        <v>0</v>
      </c>
      <c r="N102" s="21">
        <f>'[1]2010_2a_mell'!M102</f>
        <v>0</v>
      </c>
      <c r="O102" s="21">
        <f>'[1]2010_2a_mell'!N102</f>
        <v>0</v>
      </c>
      <c r="P102" s="21">
        <f>'[1]2010_2a_mell'!O102</f>
        <v>0</v>
      </c>
      <c r="Q102" s="21">
        <f>'[1]2010_2a_mell'!P102</f>
        <v>0</v>
      </c>
      <c r="R102" s="21">
        <f>'[1]2010_2a_mell'!Q102</f>
        <v>0</v>
      </c>
      <c r="S102" s="21">
        <f>'[1]2010_2a_mell'!R102</f>
        <v>0</v>
      </c>
      <c r="T102" s="21">
        <f>'[1]2010_2a_mell'!S102</f>
        <v>0</v>
      </c>
      <c r="U102" s="21">
        <f>'[1]2010_2a_mell'!T102</f>
        <v>0</v>
      </c>
      <c r="V102" s="21">
        <f>'[1]2010_2a_mell'!U102</f>
        <v>0</v>
      </c>
      <c r="W102" s="21">
        <f>'[1]2010_2a_mell'!V102</f>
        <v>0</v>
      </c>
      <c r="X102" s="21">
        <f>'[1]2010_2a_mell'!W102</f>
        <v>0</v>
      </c>
      <c r="Y102" s="21"/>
      <c r="Z102" s="21">
        <f>'[1]2010_2a_mell'!Y102</f>
        <v>0</v>
      </c>
      <c r="AA102" s="21">
        <f>'[1]2010_2a_mell'!Z102</f>
        <v>0</v>
      </c>
      <c r="AB102" s="21">
        <f>'[1]2010_2a_mell'!AA102</f>
        <v>0</v>
      </c>
      <c r="AC102" s="21">
        <f>'[1]2010_2a_mell'!AB102</f>
        <v>0</v>
      </c>
      <c r="AD102" s="21">
        <f>'[1]2010_2a_mell'!AC102</f>
        <v>0</v>
      </c>
      <c r="AE102" s="21">
        <f>'[1]2010_2a_mell'!AD102</f>
        <v>0</v>
      </c>
      <c r="AF102" s="21">
        <f>'[1]2010_2a_mell'!AE102</f>
        <v>0</v>
      </c>
      <c r="AG102" s="21">
        <f>'[1]2010_2a_mell'!AF102</f>
        <v>0</v>
      </c>
      <c r="AH102" s="21">
        <f>'[1]2010_2a_mell'!AG102</f>
        <v>0</v>
      </c>
      <c r="AI102" s="21">
        <f>'[1]2010_2a_mell'!AH102</f>
        <v>0</v>
      </c>
      <c r="AJ102" s="21">
        <f>'[1]2010_2a_mell'!AI102</f>
        <v>0</v>
      </c>
      <c r="AK102" s="21">
        <f>'[1]2010_2a_mell'!AJ102</f>
        <v>0</v>
      </c>
      <c r="AL102" s="21">
        <f>'[1]2010_2a_mell'!AK102</f>
        <v>0</v>
      </c>
      <c r="AM102" s="21">
        <f>'[1]2010_2a_mell'!AL102</f>
        <v>0</v>
      </c>
      <c r="AN102" s="21">
        <f>'[1]2010_2a_mell'!AM102</f>
        <v>0</v>
      </c>
      <c r="AO102" s="21">
        <f>'[1]2010_2a_mell'!AN102</f>
        <v>0</v>
      </c>
      <c r="AP102" s="21">
        <f>'[1]2010_2a_mell'!AO102</f>
        <v>0</v>
      </c>
      <c r="AQ102" s="21">
        <f>'[1]2010_2a_mell'!AP102</f>
        <v>0</v>
      </c>
      <c r="AR102" s="21">
        <f>'[1]2010_2a_mell'!AQ102</f>
        <v>0</v>
      </c>
      <c r="AS102" s="21">
        <f>'[1]2010_2a_mell'!AR102</f>
        <v>0</v>
      </c>
      <c r="AT102" s="21">
        <f>'[1]2010_2a_mell'!AS102</f>
        <v>0</v>
      </c>
      <c r="AU102" s="21">
        <f>'[1]2010_2a_mell'!AT102</f>
        <v>0</v>
      </c>
      <c r="AV102" s="21">
        <f>'[1]2010_2a_mell'!AU102</f>
        <v>0</v>
      </c>
      <c r="AW102" s="21">
        <f>'[1]2010_2a_mell'!AV102</f>
        <v>0</v>
      </c>
      <c r="AX102" s="21">
        <f>'[1]2010_2a_mell'!AW102</f>
        <v>0</v>
      </c>
      <c r="AY102" s="21">
        <f>'[1]2010_2a_mell'!AX102</f>
        <v>0</v>
      </c>
      <c r="AZ102" s="21">
        <f>'[1]2010_2a_mell'!AY102</f>
        <v>0</v>
      </c>
      <c r="BA102" s="21">
        <f>'[1]2010_2a_mell'!AZ102</f>
        <v>0</v>
      </c>
      <c r="BB102" s="21">
        <f>'[1]2010_2a_mell'!BA102</f>
        <v>0</v>
      </c>
      <c r="BC102" s="21"/>
      <c r="BD102" s="21">
        <f>'[1]2010_2a_mell'!BB102</f>
        <v>0</v>
      </c>
      <c r="BE102" s="21">
        <f>'[1]2010_2a_mell'!BC102</f>
        <v>0</v>
      </c>
      <c r="BF102" s="22">
        <f>SUM(C102:BE102)</f>
        <v>0</v>
      </c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</row>
    <row r="103" spans="1:89" s="2" customFormat="1" ht="12">
      <c r="A103" s="431"/>
      <c r="B103" s="20" t="s">
        <v>155</v>
      </c>
      <c r="C103" s="21">
        <f>'[1]2010_2a_mell'!C103</f>
        <v>0</v>
      </c>
      <c r="D103" s="21">
        <f>'[1]2010_2a_mell'!D103</f>
        <v>0</v>
      </c>
      <c r="E103" s="21">
        <f>'[1]2010_2a_mell'!E103</f>
        <v>0</v>
      </c>
      <c r="F103" s="21">
        <f>'[1]2010_2a_mell'!F103</f>
        <v>0</v>
      </c>
      <c r="G103" s="21">
        <f>'[1]2010_2a_mell'!G103</f>
        <v>0</v>
      </c>
      <c r="H103" s="21">
        <f>'[1]2010_2a_mell'!H103</f>
        <v>0</v>
      </c>
      <c r="I103" s="21">
        <f>'[1]2010_2a_mell'!I103</f>
        <v>0</v>
      </c>
      <c r="J103" s="21">
        <f>'[1]2010_2a_mell'!J103</f>
        <v>0</v>
      </c>
      <c r="K103" s="21">
        <f>'[1]2010_2a_mell'!K103</f>
        <v>0</v>
      </c>
      <c r="L103" s="21"/>
      <c r="M103" s="21">
        <f>'[1]2010_2a_mell'!L103</f>
        <v>0</v>
      </c>
      <c r="N103" s="21">
        <f>'[1]2010_2a_mell'!M103</f>
        <v>0</v>
      </c>
      <c r="O103" s="21">
        <f>'[1]2010_2a_mell'!N103</f>
        <v>0</v>
      </c>
      <c r="P103" s="21">
        <f>'[1]2010_2a_mell'!O103</f>
        <v>0</v>
      </c>
      <c r="Q103" s="21">
        <f>'[1]2010_2a_mell'!P103</f>
        <v>0</v>
      </c>
      <c r="R103" s="21">
        <f>'[1]2010_2a_mell'!Q103</f>
        <v>0</v>
      </c>
      <c r="S103" s="21">
        <f>'[1]2010_2a_mell'!R103</f>
        <v>0</v>
      </c>
      <c r="T103" s="21">
        <f>'[1]2010_2a_mell'!S103</f>
        <v>0</v>
      </c>
      <c r="U103" s="21">
        <f>'[1]2010_2a_mell'!T103</f>
        <v>0</v>
      </c>
      <c r="V103" s="21">
        <f>'[1]2010_2a_mell'!U103</f>
        <v>0</v>
      </c>
      <c r="W103" s="21">
        <f>'[1]2010_2a_mell'!V103</f>
        <v>0</v>
      </c>
      <c r="X103" s="21">
        <f>'[1]2010_2a_mell'!W103</f>
        <v>0</v>
      </c>
      <c r="Y103" s="21"/>
      <c r="Z103" s="21">
        <f>'[1]2010_2a_mell'!Y103</f>
        <v>0</v>
      </c>
      <c r="AA103" s="21">
        <f>'[1]2010_2a_mell'!Z103</f>
        <v>0</v>
      </c>
      <c r="AB103" s="21">
        <f>'[1]2010_2a_mell'!AA103</f>
        <v>0</v>
      </c>
      <c r="AC103" s="21">
        <f>'[1]2010_2a_mell'!AB103</f>
        <v>0</v>
      </c>
      <c r="AD103" s="21">
        <f>'[1]2010_2a_mell'!AC103</f>
        <v>0</v>
      </c>
      <c r="AE103" s="21">
        <f>'[1]2010_2a_mell'!AD103</f>
        <v>0</v>
      </c>
      <c r="AF103" s="21">
        <f>'[1]2010_2a_mell'!AE103</f>
        <v>0</v>
      </c>
      <c r="AG103" s="21">
        <f>'[1]2010_2a_mell'!AF103</f>
        <v>0</v>
      </c>
      <c r="AH103" s="21">
        <f>'[1]2010_2a_mell'!AG103</f>
        <v>0</v>
      </c>
      <c r="AI103" s="21">
        <f>'[1]2010_2a_mell'!AH103</f>
        <v>0</v>
      </c>
      <c r="AJ103" s="21">
        <f>'[1]2010_2a_mell'!AI103</f>
        <v>0</v>
      </c>
      <c r="AK103" s="21">
        <f>'[1]2010_2a_mell'!AJ103</f>
        <v>0</v>
      </c>
      <c r="AL103" s="21">
        <f>'[1]2010_2a_mell'!AK103</f>
        <v>0</v>
      </c>
      <c r="AM103" s="21">
        <f>'[1]2010_2a_mell'!AL103</f>
        <v>0</v>
      </c>
      <c r="AN103" s="21">
        <f>'[1]2010_2a_mell'!AM103</f>
        <v>0</v>
      </c>
      <c r="AO103" s="21">
        <f>'[1]2010_2a_mell'!AN103</f>
        <v>0</v>
      </c>
      <c r="AP103" s="21">
        <f>'[1]2010_2a_mell'!AO103</f>
        <v>0</v>
      </c>
      <c r="AQ103" s="21">
        <f>'[1]2010_2a_mell'!AP103</f>
        <v>0</v>
      </c>
      <c r="AR103" s="21">
        <f>'[1]2010_2a_mell'!AQ103</f>
        <v>0</v>
      </c>
      <c r="AS103" s="21">
        <f>'[1]2010_2a_mell'!AR103</f>
        <v>0</v>
      </c>
      <c r="AT103" s="21">
        <f>'[1]2010_2a_mell'!AS103</f>
        <v>0</v>
      </c>
      <c r="AU103" s="21">
        <f>'[1]2010_2a_mell'!AT103</f>
        <v>0</v>
      </c>
      <c r="AV103" s="21">
        <f>'[1]2010_2a_mell'!AU103</f>
        <v>0</v>
      </c>
      <c r="AW103" s="21">
        <f>'[1]2010_2a_mell'!AV103</f>
        <v>0</v>
      </c>
      <c r="AX103" s="21">
        <f>'[1]2010_2a_mell'!AW103</f>
        <v>0</v>
      </c>
      <c r="AY103" s="21">
        <f>'[1]2010_2a_mell'!AX103</f>
        <v>0</v>
      </c>
      <c r="AZ103" s="21">
        <f>'[1]2010_2a_mell'!AY103</f>
        <v>0</v>
      </c>
      <c r="BA103" s="21">
        <f>'[1]2010_2a_mell'!AZ103</f>
        <v>0</v>
      </c>
      <c r="BB103" s="21">
        <f>'[1]2010_2a_mell'!BA103</f>
        <v>0</v>
      </c>
      <c r="BC103" s="21"/>
      <c r="BD103" s="21">
        <f>'[1]2010_2a_mell'!BB103</f>
        <v>0</v>
      </c>
      <c r="BE103" s="21">
        <f>'[1]2010_2a_mell'!BC103</f>
        <v>0</v>
      </c>
      <c r="BF103" s="22">
        <f>SUM(C103:BE103)</f>
        <v>0</v>
      </c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</row>
    <row r="104" spans="1:89" s="30" customFormat="1" ht="12">
      <c r="A104" s="431"/>
      <c r="B104" s="26" t="s">
        <v>156</v>
      </c>
      <c r="C104" s="27">
        <f>SUM(C102:C103)</f>
        <v>0</v>
      </c>
      <c r="D104" s="27">
        <f aca="true" t="shared" si="22" ref="D104:BE104">SUM(D102:D103)</f>
        <v>0</v>
      </c>
      <c r="E104" s="27">
        <f t="shared" si="22"/>
        <v>0</v>
      </c>
      <c r="F104" s="27">
        <f t="shared" si="22"/>
        <v>0</v>
      </c>
      <c r="G104" s="27">
        <f t="shared" si="22"/>
        <v>0</v>
      </c>
      <c r="H104" s="27">
        <f t="shared" si="22"/>
        <v>0</v>
      </c>
      <c r="I104" s="27">
        <f t="shared" si="22"/>
        <v>0</v>
      </c>
      <c r="J104" s="27">
        <f t="shared" si="22"/>
        <v>0</v>
      </c>
      <c r="K104" s="27">
        <f t="shared" si="22"/>
        <v>0</v>
      </c>
      <c r="L104" s="27"/>
      <c r="M104" s="27">
        <f t="shared" si="22"/>
        <v>0</v>
      </c>
      <c r="N104" s="27">
        <f t="shared" si="22"/>
        <v>0</v>
      </c>
      <c r="O104" s="27">
        <f t="shared" si="22"/>
        <v>0</v>
      </c>
      <c r="P104" s="27">
        <f t="shared" si="22"/>
        <v>0</v>
      </c>
      <c r="Q104" s="27">
        <f t="shared" si="22"/>
        <v>0</v>
      </c>
      <c r="R104" s="27">
        <f t="shared" si="22"/>
        <v>0</v>
      </c>
      <c r="S104" s="27">
        <f t="shared" si="22"/>
        <v>0</v>
      </c>
      <c r="T104" s="27">
        <f t="shared" si="22"/>
        <v>0</v>
      </c>
      <c r="U104" s="27">
        <f t="shared" si="22"/>
        <v>0</v>
      </c>
      <c r="V104" s="27">
        <f t="shared" si="22"/>
        <v>0</v>
      </c>
      <c r="W104" s="27">
        <f t="shared" si="22"/>
        <v>0</v>
      </c>
      <c r="X104" s="27">
        <f t="shared" si="22"/>
        <v>0</v>
      </c>
      <c r="Y104" s="27">
        <f t="shared" si="22"/>
        <v>0</v>
      </c>
      <c r="Z104" s="27">
        <f t="shared" si="22"/>
        <v>0</v>
      </c>
      <c r="AA104" s="27">
        <f t="shared" si="22"/>
        <v>0</v>
      </c>
      <c r="AB104" s="27">
        <f t="shared" si="22"/>
        <v>0</v>
      </c>
      <c r="AC104" s="27">
        <f t="shared" si="22"/>
        <v>0</v>
      </c>
      <c r="AD104" s="27">
        <f t="shared" si="22"/>
        <v>0</v>
      </c>
      <c r="AE104" s="27">
        <f t="shared" si="22"/>
        <v>0</v>
      </c>
      <c r="AF104" s="27">
        <f t="shared" si="22"/>
        <v>0</v>
      </c>
      <c r="AG104" s="27">
        <f t="shared" si="22"/>
        <v>0</v>
      </c>
      <c r="AH104" s="27">
        <f t="shared" si="22"/>
        <v>0</v>
      </c>
      <c r="AI104" s="27">
        <f t="shared" si="22"/>
        <v>0</v>
      </c>
      <c r="AJ104" s="27">
        <f t="shared" si="22"/>
        <v>0</v>
      </c>
      <c r="AK104" s="27">
        <f t="shared" si="22"/>
        <v>0</v>
      </c>
      <c r="AL104" s="27">
        <f t="shared" si="22"/>
        <v>0</v>
      </c>
      <c r="AM104" s="27">
        <f t="shared" si="22"/>
        <v>0</v>
      </c>
      <c r="AN104" s="27">
        <f t="shared" si="22"/>
        <v>0</v>
      </c>
      <c r="AO104" s="27">
        <f t="shared" si="22"/>
        <v>0</v>
      </c>
      <c r="AP104" s="27">
        <f t="shared" si="22"/>
        <v>0</v>
      </c>
      <c r="AQ104" s="27">
        <f t="shared" si="22"/>
        <v>0</v>
      </c>
      <c r="AR104" s="27">
        <f t="shared" si="22"/>
        <v>0</v>
      </c>
      <c r="AS104" s="27">
        <f t="shared" si="22"/>
        <v>0</v>
      </c>
      <c r="AT104" s="27">
        <f t="shared" si="22"/>
        <v>0</v>
      </c>
      <c r="AU104" s="27">
        <f t="shared" si="22"/>
        <v>0</v>
      </c>
      <c r="AV104" s="27">
        <f t="shared" si="22"/>
        <v>0</v>
      </c>
      <c r="AW104" s="27">
        <f t="shared" si="22"/>
        <v>0</v>
      </c>
      <c r="AX104" s="27">
        <f t="shared" si="22"/>
        <v>0</v>
      </c>
      <c r="AY104" s="27">
        <f t="shared" si="22"/>
        <v>0</v>
      </c>
      <c r="AZ104" s="27">
        <f t="shared" si="22"/>
        <v>0</v>
      </c>
      <c r="BA104" s="27">
        <f t="shared" si="22"/>
        <v>0</v>
      </c>
      <c r="BB104" s="27">
        <f t="shared" si="22"/>
        <v>0</v>
      </c>
      <c r="BC104" s="27"/>
      <c r="BD104" s="27">
        <f t="shared" si="22"/>
        <v>0</v>
      </c>
      <c r="BE104" s="27">
        <f t="shared" si="22"/>
        <v>0</v>
      </c>
      <c r="BF104" s="27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</row>
    <row r="105" spans="1:89" s="68" customFormat="1" ht="15.75">
      <c r="A105" s="436" t="s">
        <v>157</v>
      </c>
      <c r="B105" s="436"/>
      <c r="C105" s="40">
        <f>C78+C84+C88+C92+C96+C100+C104</f>
        <v>121525</v>
      </c>
      <c r="D105" s="40">
        <f aca="true" t="shared" si="23" ref="D105:BE105">D78+D84+D88+D92+D96+D100+D104</f>
        <v>0</v>
      </c>
      <c r="E105" s="40">
        <f t="shared" si="23"/>
        <v>0</v>
      </c>
      <c r="F105" s="40">
        <f t="shared" si="23"/>
        <v>20186</v>
      </c>
      <c r="G105" s="40">
        <f t="shared" si="23"/>
        <v>226</v>
      </c>
      <c r="H105" s="40">
        <f t="shared" si="23"/>
        <v>206</v>
      </c>
      <c r="I105" s="40">
        <f t="shared" si="23"/>
        <v>188</v>
      </c>
      <c r="J105" s="40">
        <f t="shared" si="23"/>
        <v>11024</v>
      </c>
      <c r="K105" s="40">
        <f t="shared" si="23"/>
        <v>549</v>
      </c>
      <c r="L105" s="40">
        <f t="shared" si="23"/>
        <v>56</v>
      </c>
      <c r="M105" s="40">
        <f t="shared" si="23"/>
        <v>107</v>
      </c>
      <c r="N105" s="40">
        <f t="shared" si="23"/>
        <v>59262</v>
      </c>
      <c r="O105" s="40">
        <f t="shared" si="23"/>
        <v>5796</v>
      </c>
      <c r="P105" s="40">
        <f t="shared" si="23"/>
        <v>2971</v>
      </c>
      <c r="Q105" s="40">
        <f t="shared" si="23"/>
        <v>6</v>
      </c>
      <c r="R105" s="40">
        <f t="shared" si="23"/>
        <v>0</v>
      </c>
      <c r="S105" s="40">
        <f t="shared" si="23"/>
        <v>7482</v>
      </c>
      <c r="T105" s="40">
        <f t="shared" si="23"/>
        <v>6458</v>
      </c>
      <c r="U105" s="40">
        <f t="shared" si="23"/>
        <v>0</v>
      </c>
      <c r="V105" s="40">
        <f t="shared" si="23"/>
        <v>16087</v>
      </c>
      <c r="W105" s="40">
        <f t="shared" si="23"/>
        <v>0</v>
      </c>
      <c r="X105" s="40">
        <f t="shared" si="23"/>
        <v>0</v>
      </c>
      <c r="Y105" s="40">
        <f t="shared" si="23"/>
        <v>0</v>
      </c>
      <c r="Z105" s="40">
        <f t="shared" si="23"/>
        <v>140</v>
      </c>
      <c r="AA105" s="40">
        <f t="shared" si="23"/>
        <v>4628</v>
      </c>
      <c r="AB105" s="40">
        <f t="shared" si="23"/>
        <v>7279</v>
      </c>
      <c r="AC105" s="40">
        <f t="shared" si="23"/>
        <v>911</v>
      </c>
      <c r="AD105" s="40">
        <f t="shared" si="23"/>
        <v>2121</v>
      </c>
      <c r="AE105" s="40">
        <f t="shared" si="23"/>
        <v>0</v>
      </c>
      <c r="AF105" s="40">
        <f t="shared" si="23"/>
        <v>3527</v>
      </c>
      <c r="AG105" s="40">
        <f t="shared" si="23"/>
        <v>594</v>
      </c>
      <c r="AH105" s="40">
        <f t="shared" si="23"/>
        <v>2273</v>
      </c>
      <c r="AI105" s="40">
        <f t="shared" si="23"/>
        <v>0</v>
      </c>
      <c r="AJ105" s="40">
        <f t="shared" si="23"/>
        <v>0</v>
      </c>
      <c r="AK105" s="40">
        <f t="shared" si="23"/>
        <v>0</v>
      </c>
      <c r="AL105" s="40">
        <f t="shared" si="23"/>
        <v>371</v>
      </c>
      <c r="AM105" s="40">
        <f t="shared" si="23"/>
        <v>105</v>
      </c>
      <c r="AN105" s="40">
        <f t="shared" si="23"/>
        <v>219</v>
      </c>
      <c r="AO105" s="40">
        <f t="shared" si="23"/>
        <v>206</v>
      </c>
      <c r="AP105" s="40">
        <f t="shared" si="23"/>
        <v>370</v>
      </c>
      <c r="AQ105" s="40">
        <f t="shared" si="23"/>
        <v>156</v>
      </c>
      <c r="AR105" s="40">
        <f t="shared" si="23"/>
        <v>385</v>
      </c>
      <c r="AS105" s="40">
        <f t="shared" si="23"/>
        <v>1942</v>
      </c>
      <c r="AT105" s="40">
        <f t="shared" si="23"/>
        <v>2540</v>
      </c>
      <c r="AU105" s="40">
        <f t="shared" si="23"/>
        <v>330</v>
      </c>
      <c r="AV105" s="40">
        <f t="shared" si="23"/>
        <v>0</v>
      </c>
      <c r="AW105" s="40">
        <f t="shared" si="23"/>
        <v>5755</v>
      </c>
      <c r="AX105" s="40">
        <f t="shared" si="23"/>
        <v>1521</v>
      </c>
      <c r="AY105" s="40">
        <f t="shared" si="23"/>
        <v>0</v>
      </c>
      <c r="AZ105" s="40">
        <f t="shared" si="23"/>
        <v>0</v>
      </c>
      <c r="BA105" s="40">
        <f t="shared" si="23"/>
        <v>4947</v>
      </c>
      <c r="BB105" s="40">
        <f t="shared" si="23"/>
        <v>368</v>
      </c>
      <c r="BC105" s="40">
        <f t="shared" si="23"/>
        <v>0</v>
      </c>
      <c r="BD105" s="40">
        <f t="shared" si="23"/>
        <v>38506</v>
      </c>
      <c r="BE105" s="40">
        <f t="shared" si="23"/>
        <v>1015</v>
      </c>
      <c r="BF105" s="41">
        <f>BF104+BF100+BF96+BF92+BF88+BF84+BF78</f>
        <v>332338</v>
      </c>
      <c r="BG105" s="66">
        <f>SUM(C105:BE105)</f>
        <v>332338</v>
      </c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</row>
    <row r="106" spans="1:89" s="71" customFormat="1" ht="15" hidden="1">
      <c r="A106" s="437"/>
      <c r="B106" s="437"/>
      <c r="C106" s="21">
        <f>'[1]2010_2a_mell'!C106</f>
        <v>0</v>
      </c>
      <c r="D106" s="21">
        <f>'[1]2010_2a_mell'!D106</f>
        <v>0</v>
      </c>
      <c r="E106" s="21">
        <f>'[1]2010_2a_mell'!E106</f>
        <v>0</v>
      </c>
      <c r="F106" s="21">
        <f>'[1]2010_2a_mell'!F106</f>
        <v>0</v>
      </c>
      <c r="G106" s="21">
        <f>'[1]2010_2a_mell'!G106</f>
        <v>0</v>
      </c>
      <c r="H106" s="21">
        <f>'[1]2010_2a_mell'!H106</f>
        <v>0</v>
      </c>
      <c r="I106" s="21">
        <f>'[1]2010_2a_mell'!I106</f>
        <v>0</v>
      </c>
      <c r="J106" s="21">
        <f>'[1]2010_2a_mell'!J106</f>
        <v>0</v>
      </c>
      <c r="K106" s="21">
        <f>'[1]2010_2a_mell'!K106</f>
        <v>0</v>
      </c>
      <c r="L106" s="21"/>
      <c r="M106" s="21">
        <f>'[1]2010_2a_mell'!L106</f>
        <v>0</v>
      </c>
      <c r="N106" s="21">
        <f>'[1]2010_2a_mell'!M106</f>
        <v>0</v>
      </c>
      <c r="O106" s="21">
        <f>'[1]2010_2a_mell'!N106</f>
        <v>0</v>
      </c>
      <c r="P106" s="21">
        <f>'[1]2010_2a_mell'!O106</f>
        <v>0</v>
      </c>
      <c r="Q106" s="21">
        <f>'[1]2010_2a_mell'!P106</f>
        <v>0</v>
      </c>
      <c r="R106" s="21">
        <f>'[1]2010_2a_mell'!Q106</f>
        <v>0</v>
      </c>
      <c r="S106" s="21">
        <f>'[1]2010_2a_mell'!R106</f>
        <v>0</v>
      </c>
      <c r="T106" s="21">
        <f>'[1]2010_2a_mell'!S106</f>
        <v>0</v>
      </c>
      <c r="U106" s="21">
        <f>'[1]2010_2a_mell'!T106</f>
        <v>0</v>
      </c>
      <c r="V106" s="21">
        <f>'[1]2010_2a_mell'!U106</f>
        <v>0</v>
      </c>
      <c r="W106" s="21">
        <f>'[1]2010_2a_mell'!V106</f>
        <v>0</v>
      </c>
      <c r="X106" s="21">
        <f>'[1]2010_2a_mell'!W106</f>
        <v>0</v>
      </c>
      <c r="Y106" s="21">
        <f>'[1]2010_2a_mell'!X106</f>
        <v>0</v>
      </c>
      <c r="Z106" s="21">
        <f>'[1]2010_2a_mell'!Y106</f>
        <v>0</v>
      </c>
      <c r="AA106" s="21">
        <f>'[1]2010_2a_mell'!Z106</f>
        <v>0</v>
      </c>
      <c r="AB106" s="21">
        <f>'[1]2010_2a_mell'!AA106</f>
        <v>0</v>
      </c>
      <c r="AC106" s="21">
        <f>'[1]2010_2a_mell'!AB106</f>
        <v>0</v>
      </c>
      <c r="AD106" s="21">
        <f>'[1]2010_2a_mell'!AC106</f>
        <v>0</v>
      </c>
      <c r="AE106" s="21">
        <f>'[1]2010_2a_mell'!AD106</f>
        <v>0</v>
      </c>
      <c r="AF106" s="21">
        <f>'[1]2010_2a_mell'!AE106</f>
        <v>0</v>
      </c>
      <c r="AG106" s="21">
        <f>'[1]2010_2a_mell'!AF106</f>
        <v>0</v>
      </c>
      <c r="AH106" s="21">
        <f>'[1]2010_2a_mell'!AG106</f>
        <v>0</v>
      </c>
      <c r="AI106" s="21">
        <f>'[1]2010_2a_mell'!AH106</f>
        <v>0</v>
      </c>
      <c r="AJ106" s="21">
        <f>'[1]2010_2a_mell'!AI106</f>
        <v>0</v>
      </c>
      <c r="AK106" s="21">
        <f>'[1]2010_2a_mell'!AJ106</f>
        <v>0</v>
      </c>
      <c r="AL106" s="21">
        <f>'[1]2010_2a_mell'!AK106</f>
        <v>0</v>
      </c>
      <c r="AM106" s="21">
        <f>'[1]2010_2a_mell'!AL106</f>
        <v>0</v>
      </c>
      <c r="AN106" s="21">
        <f>'[1]2010_2a_mell'!AM106</f>
        <v>0</v>
      </c>
      <c r="AO106" s="21">
        <f>'[1]2010_2a_mell'!AN106</f>
        <v>0</v>
      </c>
      <c r="AP106" s="21">
        <f>'[1]2010_2a_mell'!AO106</f>
        <v>0</v>
      </c>
      <c r="AQ106" s="21">
        <f>'[1]2010_2a_mell'!AP106</f>
        <v>0</v>
      </c>
      <c r="AR106" s="21">
        <f>'[1]2010_2a_mell'!AQ106</f>
        <v>0</v>
      </c>
      <c r="AS106" s="21">
        <f>'[1]2010_2a_mell'!AR106</f>
        <v>0</v>
      </c>
      <c r="AT106" s="21">
        <f>'[1]2010_2a_mell'!AS106</f>
        <v>0</v>
      </c>
      <c r="AU106" s="21">
        <f>'[1]2010_2a_mell'!AT106</f>
        <v>0</v>
      </c>
      <c r="AV106" s="21">
        <f>'[1]2010_2a_mell'!AU106</f>
        <v>0</v>
      </c>
      <c r="AW106" s="21">
        <f>'[1]2010_2a_mell'!AV106</f>
        <v>0</v>
      </c>
      <c r="AX106" s="21">
        <f>'[1]2010_2a_mell'!AW106</f>
        <v>0</v>
      </c>
      <c r="AY106" s="21">
        <f>'[1]2010_2a_mell'!AX106</f>
        <v>0</v>
      </c>
      <c r="AZ106" s="21">
        <f>'[1]2010_2a_mell'!AY106</f>
        <v>0</v>
      </c>
      <c r="BA106" s="21">
        <f>'[1]2010_2a_mell'!AZ106</f>
        <v>0</v>
      </c>
      <c r="BB106" s="21">
        <f>'[1]2010_2a_mell'!BA106</f>
        <v>0</v>
      </c>
      <c r="BC106" s="21"/>
      <c r="BD106" s="21">
        <f>'[1]2010_2a_mell'!BB106</f>
        <v>0</v>
      </c>
      <c r="BE106" s="21">
        <f>'[1]2010_2a_mell'!BC106</f>
        <v>0</v>
      </c>
      <c r="BF106" s="69">
        <f>'[1]2010_2a_mell'!BD106</f>
        <v>0</v>
      </c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</row>
    <row r="107" spans="1:89" s="71" customFormat="1" ht="24" customHeight="1">
      <c r="A107" s="46"/>
      <c r="B107" s="47" t="s">
        <v>158</v>
      </c>
      <c r="C107" s="47">
        <f>C105-(C104+C100)</f>
        <v>121525</v>
      </c>
      <c r="D107" s="47">
        <f aca="true" t="shared" si="24" ref="D107:BE107">D105-(D104+D100)</f>
        <v>0</v>
      </c>
      <c r="E107" s="47">
        <f t="shared" si="24"/>
        <v>0</v>
      </c>
      <c r="F107" s="47">
        <f t="shared" si="24"/>
        <v>20186</v>
      </c>
      <c r="G107" s="47">
        <f t="shared" si="24"/>
        <v>226</v>
      </c>
      <c r="H107" s="47">
        <f t="shared" si="24"/>
        <v>206</v>
      </c>
      <c r="I107" s="47">
        <f t="shared" si="24"/>
        <v>188</v>
      </c>
      <c r="J107" s="47">
        <f t="shared" si="24"/>
        <v>11024</v>
      </c>
      <c r="K107" s="47">
        <f t="shared" si="24"/>
        <v>549</v>
      </c>
      <c r="L107" s="47">
        <f t="shared" si="24"/>
        <v>56</v>
      </c>
      <c r="M107" s="47">
        <f t="shared" si="24"/>
        <v>107</v>
      </c>
      <c r="N107" s="47">
        <f t="shared" si="24"/>
        <v>59262</v>
      </c>
      <c r="O107" s="47">
        <f t="shared" si="24"/>
        <v>5796</v>
      </c>
      <c r="P107" s="47">
        <f t="shared" si="24"/>
        <v>2971</v>
      </c>
      <c r="Q107" s="47">
        <f t="shared" si="24"/>
        <v>6</v>
      </c>
      <c r="R107" s="47">
        <f t="shared" si="24"/>
        <v>0</v>
      </c>
      <c r="S107" s="47">
        <f t="shared" si="24"/>
        <v>7482</v>
      </c>
      <c r="T107" s="47">
        <f t="shared" si="24"/>
        <v>6458</v>
      </c>
      <c r="U107" s="47">
        <f t="shared" si="24"/>
        <v>0</v>
      </c>
      <c r="V107" s="47">
        <f t="shared" si="24"/>
        <v>0</v>
      </c>
      <c r="W107" s="47">
        <f t="shared" si="24"/>
        <v>0</v>
      </c>
      <c r="X107" s="47">
        <f t="shared" si="24"/>
        <v>0</v>
      </c>
      <c r="Y107" s="47">
        <f t="shared" si="24"/>
        <v>0</v>
      </c>
      <c r="Z107" s="47">
        <f t="shared" si="24"/>
        <v>140</v>
      </c>
      <c r="AA107" s="47">
        <f t="shared" si="24"/>
        <v>4628</v>
      </c>
      <c r="AB107" s="47">
        <f t="shared" si="24"/>
        <v>7279</v>
      </c>
      <c r="AC107" s="47">
        <f t="shared" si="24"/>
        <v>911</v>
      </c>
      <c r="AD107" s="47">
        <f t="shared" si="24"/>
        <v>2121</v>
      </c>
      <c r="AE107" s="47">
        <f t="shared" si="24"/>
        <v>0</v>
      </c>
      <c r="AF107" s="47">
        <f t="shared" si="24"/>
        <v>3527</v>
      </c>
      <c r="AG107" s="47">
        <f t="shared" si="24"/>
        <v>594</v>
      </c>
      <c r="AH107" s="47">
        <f t="shared" si="24"/>
        <v>2273</v>
      </c>
      <c r="AI107" s="47">
        <f t="shared" si="24"/>
        <v>0</v>
      </c>
      <c r="AJ107" s="47">
        <f t="shared" si="24"/>
        <v>0</v>
      </c>
      <c r="AK107" s="47">
        <f t="shared" si="24"/>
        <v>0</v>
      </c>
      <c r="AL107" s="47">
        <f t="shared" si="24"/>
        <v>371</v>
      </c>
      <c r="AM107" s="47">
        <f t="shared" si="24"/>
        <v>105</v>
      </c>
      <c r="AN107" s="47">
        <f t="shared" si="24"/>
        <v>219</v>
      </c>
      <c r="AO107" s="47">
        <f t="shared" si="24"/>
        <v>206</v>
      </c>
      <c r="AP107" s="47">
        <f t="shared" si="24"/>
        <v>370</v>
      </c>
      <c r="AQ107" s="47">
        <f t="shared" si="24"/>
        <v>156</v>
      </c>
      <c r="AR107" s="47">
        <f t="shared" si="24"/>
        <v>385</v>
      </c>
      <c r="AS107" s="47">
        <f t="shared" si="24"/>
        <v>1942</v>
      </c>
      <c r="AT107" s="47">
        <f t="shared" si="24"/>
        <v>2540</v>
      </c>
      <c r="AU107" s="47">
        <f t="shared" si="24"/>
        <v>330</v>
      </c>
      <c r="AV107" s="47">
        <f t="shared" si="24"/>
        <v>0</v>
      </c>
      <c r="AW107" s="47">
        <f t="shared" si="24"/>
        <v>5755</v>
      </c>
      <c r="AX107" s="47">
        <f t="shared" si="24"/>
        <v>1521</v>
      </c>
      <c r="AY107" s="47">
        <f t="shared" si="24"/>
        <v>0</v>
      </c>
      <c r="AZ107" s="47">
        <f t="shared" si="24"/>
        <v>0</v>
      </c>
      <c r="BA107" s="47">
        <f t="shared" si="24"/>
        <v>4947</v>
      </c>
      <c r="BB107" s="47">
        <f t="shared" si="24"/>
        <v>368</v>
      </c>
      <c r="BC107" s="47"/>
      <c r="BD107" s="47">
        <f t="shared" si="24"/>
        <v>38506</v>
      </c>
      <c r="BE107" s="47">
        <f t="shared" si="24"/>
        <v>1015</v>
      </c>
      <c r="BF107" s="72">
        <f>BF105-BF100</f>
        <v>316251</v>
      </c>
      <c r="BG107" s="70">
        <f>SUM(C107:BE107)</f>
        <v>316251</v>
      </c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</row>
    <row r="108" spans="36:58" ht="12.75">
      <c r="AJ108" s="75"/>
      <c r="AM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6">
        <f>SUM(C105:BB105)</f>
        <v>292817</v>
      </c>
      <c r="BC108" s="76"/>
      <c r="BD108" s="75"/>
      <c r="BE108" s="75"/>
      <c r="BF108" s="77"/>
    </row>
    <row r="109" spans="58:59" ht="12.75">
      <c r="BF109" s="77"/>
      <c r="BG109" s="77"/>
    </row>
    <row r="110" ht="12.75"/>
    <row r="111" ht="12.75"/>
    <row r="112" ht="12.75"/>
    <row r="113" ht="12.75"/>
  </sheetData>
  <sheetProtection password="DFAB" sheet="1" objects="1" scenarios="1" selectLockedCells="1" selectUnlockedCells="1"/>
  <mergeCells count="41">
    <mergeCell ref="B101:BF101"/>
    <mergeCell ref="A102:A104"/>
    <mergeCell ref="A105:B105"/>
    <mergeCell ref="A106:B106"/>
    <mergeCell ref="B89:BF89"/>
    <mergeCell ref="A90:A92"/>
    <mergeCell ref="B93:BF93"/>
    <mergeCell ref="A94:A96"/>
    <mergeCell ref="B97:BF97"/>
    <mergeCell ref="A98:A100"/>
    <mergeCell ref="A68:BF68"/>
    <mergeCell ref="A70:A78"/>
    <mergeCell ref="B79:BF79"/>
    <mergeCell ref="A80:A84"/>
    <mergeCell ref="B85:BF85"/>
    <mergeCell ref="A86:A88"/>
    <mergeCell ref="B55:BF55"/>
    <mergeCell ref="A56:A58"/>
    <mergeCell ref="A59:B59"/>
    <mergeCell ref="A60:B60"/>
    <mergeCell ref="A65:B67"/>
    <mergeCell ref="F65:BE65"/>
    <mergeCell ref="BF65:BF66"/>
    <mergeCell ref="B41:BF41"/>
    <mergeCell ref="A42:A46"/>
    <mergeCell ref="B47:BF47"/>
    <mergeCell ref="A48:A50"/>
    <mergeCell ref="B51:BF51"/>
    <mergeCell ref="A52:A54"/>
    <mergeCell ref="A17:A26"/>
    <mergeCell ref="B17:BF17"/>
    <mergeCell ref="B27:BF27"/>
    <mergeCell ref="A28:A33"/>
    <mergeCell ref="B34:BF34"/>
    <mergeCell ref="A35:A40"/>
    <mergeCell ref="A2:B4"/>
    <mergeCell ref="F2:BE2"/>
    <mergeCell ref="BF2:BF4"/>
    <mergeCell ref="A5:BF5"/>
    <mergeCell ref="A7:A15"/>
    <mergeCell ref="B16:BF16"/>
  </mergeCells>
  <printOptions horizontalCentered="1" verticalCentered="1"/>
  <pageMargins left="0.3937007874015748" right="0.3937007874015748" top="0" bottom="0.15748031496062992" header="0.5118110236220472" footer="0.15748031496062992"/>
  <pageSetup horizontalDpi="600" verticalDpi="600" orientation="landscape" paperSize="8" scale="46" r:id="rId4"/>
  <headerFooter alignWithMargins="0">
    <oddFooter>&amp;C&amp;P</oddFooter>
  </headerFooter>
  <colBreaks count="2" manualBreakCount="2">
    <brk id="31" max="106" man="1"/>
    <brk id="58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L109"/>
  <sheetViews>
    <sheetView showZeros="0" view="pageBreakPreview" zoomScale="68" zoomScaleSheetLayoutView="68" zoomScalePageLayoutView="0" workbookViewId="0" topLeftCell="A1">
      <pane xSplit="2" ySplit="6" topLeftCell="AW7" activePane="bottomRight" state="frozen"/>
      <selection pane="topLeft" activeCell="A1" sqref="A1"/>
      <selection pane="topRight" activeCell="G1" sqref="G1"/>
      <selection pane="bottomLeft" activeCell="A70" sqref="A70"/>
      <selection pane="bottomRight" activeCell="BH105" sqref="BH105"/>
    </sheetView>
  </sheetViews>
  <sheetFormatPr defaultColWidth="9.140625" defaultRowHeight="15"/>
  <cols>
    <col min="1" max="1" width="4.140625" style="73" hidden="1" customWidth="1"/>
    <col min="2" max="2" width="49.421875" style="73" customWidth="1"/>
    <col min="3" max="5" width="11.421875" style="73" customWidth="1"/>
    <col min="6" max="22" width="13.140625" style="74" customWidth="1"/>
    <col min="23" max="24" width="13.140625" style="74" hidden="1" customWidth="1"/>
    <col min="25" max="57" width="13.140625" style="74" customWidth="1"/>
    <col min="58" max="58" width="13.140625" style="73" customWidth="1"/>
    <col min="59" max="59" width="11.8515625" style="73" customWidth="1"/>
    <col min="60" max="60" width="9.140625" style="73" customWidth="1"/>
    <col min="61" max="61" width="12.140625" style="73" customWidth="1"/>
    <col min="62" max="16384" width="9.140625" style="73" customWidth="1"/>
  </cols>
  <sheetData>
    <row r="1" spans="1:58" s="2" customFormat="1" ht="16.5" customHeight="1">
      <c r="A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3" t="s">
        <v>0</v>
      </c>
    </row>
    <row r="2" spans="1:58" s="8" customFormat="1" ht="18.75" customHeight="1">
      <c r="A2" s="426" t="s">
        <v>1</v>
      </c>
      <c r="B2" s="426"/>
      <c r="C2" s="5"/>
      <c r="D2" s="4"/>
      <c r="E2" s="6"/>
      <c r="F2" s="427" t="s">
        <v>2</v>
      </c>
      <c r="G2" s="427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9" t="s">
        <v>3</v>
      </c>
    </row>
    <row r="3" spans="1:58" s="11" customFormat="1" ht="48" customHeight="1">
      <c r="A3" s="426"/>
      <c r="B3" s="426"/>
      <c r="C3" s="9">
        <v>421100</v>
      </c>
      <c r="D3" s="9">
        <v>552110</v>
      </c>
      <c r="E3" s="10">
        <v>562912</v>
      </c>
      <c r="F3" s="9">
        <v>562917</v>
      </c>
      <c r="G3" s="9">
        <v>682001</v>
      </c>
      <c r="H3" s="9">
        <v>682002</v>
      </c>
      <c r="I3" s="9">
        <v>750000</v>
      </c>
      <c r="J3" s="9">
        <v>841112</v>
      </c>
      <c r="K3" s="9">
        <v>841114</v>
      </c>
      <c r="L3" s="9">
        <v>841115</v>
      </c>
      <c r="M3" s="9">
        <v>841116</v>
      </c>
      <c r="N3" s="9">
        <v>841126</v>
      </c>
      <c r="O3" s="9">
        <v>841129</v>
      </c>
      <c r="P3" s="9">
        <v>841133</v>
      </c>
      <c r="Q3" s="9">
        <v>841191</v>
      </c>
      <c r="R3" s="9">
        <v>841401</v>
      </c>
      <c r="S3" s="9">
        <v>841402</v>
      </c>
      <c r="T3" s="9">
        <v>841403</v>
      </c>
      <c r="U3" s="9">
        <v>841901</v>
      </c>
      <c r="V3" s="9">
        <v>841906</v>
      </c>
      <c r="W3" s="9">
        <v>841907</v>
      </c>
      <c r="X3" s="9">
        <v>841908</v>
      </c>
      <c r="Y3" s="9">
        <v>841908</v>
      </c>
      <c r="Z3" s="9">
        <v>854234</v>
      </c>
      <c r="AA3" s="9">
        <v>869041</v>
      </c>
      <c r="AB3" s="9">
        <v>882111</v>
      </c>
      <c r="AC3" s="9">
        <v>882112</v>
      </c>
      <c r="AD3" s="9">
        <v>882113</v>
      </c>
      <c r="AE3" s="9">
        <v>882114</v>
      </c>
      <c r="AF3" s="9">
        <v>882115</v>
      </c>
      <c r="AG3" s="9">
        <v>882116</v>
      </c>
      <c r="AH3" s="9">
        <v>882117</v>
      </c>
      <c r="AI3" s="9">
        <v>882118</v>
      </c>
      <c r="AJ3" s="9">
        <v>882119</v>
      </c>
      <c r="AK3" s="9">
        <v>882121</v>
      </c>
      <c r="AL3" s="9">
        <v>882122</v>
      </c>
      <c r="AM3" s="9">
        <v>882123</v>
      </c>
      <c r="AN3" s="9">
        <v>882124</v>
      </c>
      <c r="AO3" s="9">
        <v>882125</v>
      </c>
      <c r="AP3" s="9">
        <v>882129</v>
      </c>
      <c r="AQ3" s="9">
        <v>882202</v>
      </c>
      <c r="AR3" s="9">
        <v>882203</v>
      </c>
      <c r="AS3" s="9">
        <v>889921</v>
      </c>
      <c r="AT3" s="9">
        <v>889928</v>
      </c>
      <c r="AU3" s="9">
        <v>889969</v>
      </c>
      <c r="AV3" s="9">
        <v>890301</v>
      </c>
      <c r="AW3" s="9">
        <v>890441</v>
      </c>
      <c r="AX3" s="9">
        <v>890442</v>
      </c>
      <c r="AY3" s="9">
        <v>910123</v>
      </c>
      <c r="AZ3" s="9">
        <v>910501</v>
      </c>
      <c r="BA3" s="9">
        <v>910502</v>
      </c>
      <c r="BB3" s="9">
        <v>960302</v>
      </c>
      <c r="BC3" s="9">
        <v>851000</v>
      </c>
      <c r="BD3" s="9">
        <v>851011</v>
      </c>
      <c r="BE3" s="9">
        <v>851012</v>
      </c>
      <c r="BF3" s="429"/>
    </row>
    <row r="4" spans="1:58" s="11" customFormat="1" ht="47.25" customHeight="1">
      <c r="A4" s="426"/>
      <c r="B4" s="426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280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22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12" t="s">
        <v>29</v>
      </c>
      <c r="AF4" s="12" t="s">
        <v>30</v>
      </c>
      <c r="AG4" s="12" t="s">
        <v>31</v>
      </c>
      <c r="AH4" s="12" t="s">
        <v>32</v>
      </c>
      <c r="AI4" s="12" t="s">
        <v>33</v>
      </c>
      <c r="AJ4" s="12" t="s">
        <v>34</v>
      </c>
      <c r="AK4" s="12" t="s">
        <v>35</v>
      </c>
      <c r="AL4" s="12" t="s">
        <v>36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41</v>
      </c>
      <c r="AR4" s="12" t="s">
        <v>42</v>
      </c>
      <c r="AS4" s="12" t="s">
        <v>43</v>
      </c>
      <c r="AT4" s="12" t="s">
        <v>44</v>
      </c>
      <c r="AU4" s="12" t="s">
        <v>45</v>
      </c>
      <c r="AV4" s="12" t="s">
        <v>46</v>
      </c>
      <c r="AW4" s="12" t="s">
        <v>47</v>
      </c>
      <c r="AX4" s="12" t="s">
        <v>48</v>
      </c>
      <c r="AY4" s="12" t="s">
        <v>49</v>
      </c>
      <c r="AZ4" s="12" t="s">
        <v>50</v>
      </c>
      <c r="BA4" s="12" t="s">
        <v>51</v>
      </c>
      <c r="BB4" s="12" t="s">
        <v>52</v>
      </c>
      <c r="BC4" s="12" t="s">
        <v>281</v>
      </c>
      <c r="BD4" s="12" t="s">
        <v>53</v>
      </c>
      <c r="BE4" s="12" t="s">
        <v>54</v>
      </c>
      <c r="BF4" s="429"/>
    </row>
    <row r="5" spans="1:89" s="14" customFormat="1" ht="18.75" customHeight="1">
      <c r="A5" s="430" t="s">
        <v>55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</row>
    <row r="6" spans="1:89" s="2" customFormat="1" ht="12">
      <c r="A6" s="15" t="s">
        <v>56</v>
      </c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8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</row>
    <row r="7" spans="1:89" s="2" customFormat="1" ht="12">
      <c r="A7" s="431"/>
      <c r="B7" s="20" t="s">
        <v>58</v>
      </c>
      <c r="C7" s="320"/>
      <c r="D7" s="320"/>
      <c r="E7" s="320">
        <f>'6mell_teljesítési adatok'!E7/'2010_2a_mell_IIInevesei'!E7</f>
        <v>0.7030497592295345</v>
      </c>
      <c r="F7" s="320">
        <f>'6mell_teljesítési adatok'!F7/'2010_2a_mell_IIInevesei'!F7</f>
        <v>1.1643489254108723</v>
      </c>
      <c r="G7" s="320"/>
      <c r="H7" s="320">
        <f>'6mell_teljesítési adatok'!H7/'2010_2a_mell_IIInevesei'!H7</f>
        <v>0.497914716146055</v>
      </c>
      <c r="I7" s="320"/>
      <c r="J7" s="320"/>
      <c r="K7" s="320"/>
      <c r="L7" s="320"/>
      <c r="M7" s="320"/>
      <c r="N7" s="320">
        <f>'6mell_teljesítési adatok'!N7/'2010_2a_mell_IIInevesei'!N7</f>
        <v>1.7473396169048343</v>
      </c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>
        <f>'6mell_teljesítési adatok'!AA7/'2010_2a_mell_IIInevesei'!AA7</f>
        <v>0.7083333333333334</v>
      </c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>
        <f>'6mell_teljesítési adatok'!BA7/'2010_2a_mell_IIInevesei'!BA7</f>
        <v>0.6912280701754386</v>
      </c>
      <c r="BB7" s="320"/>
      <c r="BC7" s="320"/>
      <c r="BD7" s="320"/>
      <c r="BE7" s="320"/>
      <c r="BF7" s="321">
        <f>'6mell_teljesítési adatok'!BF7/'2010_2a_mell_IIInevesei'!BF7</f>
        <v>1.0632479402835875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</row>
    <row r="8" spans="1:89" s="25" customFormat="1" ht="12">
      <c r="A8" s="431"/>
      <c r="B8" s="23" t="s">
        <v>59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1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</row>
    <row r="9" spans="1:89" s="2" customFormat="1" ht="12">
      <c r="A9" s="431"/>
      <c r="B9" s="20" t="s">
        <v>60</v>
      </c>
      <c r="C9" s="320"/>
      <c r="D9" s="320"/>
      <c r="E9" s="320"/>
      <c r="F9" s="320"/>
      <c r="G9" s="320">
        <f>'6mell_teljesítési adatok'!G9/'2010_2a_mell_IIInevesei'!G9</f>
        <v>0.9297722448660686</v>
      </c>
      <c r="H9" s="320">
        <f>'6mell_teljesítési adatok'!H9/'2010_2a_mell_IIInevesei'!H9</f>
        <v>1.429942846936953</v>
      </c>
      <c r="I9" s="320"/>
      <c r="J9" s="320"/>
      <c r="K9" s="320"/>
      <c r="L9" s="320"/>
      <c r="M9" s="320"/>
      <c r="N9" s="320">
        <f>'6mell_teljesítési adatok'!N9/'2010_2a_mell_IIInevesei'!N9</f>
        <v>0</v>
      </c>
      <c r="O9" s="320"/>
      <c r="P9" s="320"/>
      <c r="Q9" s="320"/>
      <c r="R9" s="320"/>
      <c r="S9" s="320"/>
      <c r="T9" s="320"/>
      <c r="U9" s="320">
        <f>'6mell_teljesítési adatok'!U9/'2010_2a_mell_IIInevesei'!U9</f>
        <v>0.7638087386644683</v>
      </c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>
        <f>'6mell_teljesítési adatok'!BB9/'2010_2a_mell_IIInevesei'!BB9</f>
        <v>0.749113475177305</v>
      </c>
      <c r="BC9" s="320"/>
      <c r="BD9" s="320"/>
      <c r="BE9" s="320"/>
      <c r="BF9" s="321">
        <f>'6mell_teljesítési adatok'!BF9/'2010_2a_mell_IIInevesei'!BF9</f>
        <v>0.7692243132301315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</row>
    <row r="10" spans="1:89" s="2" customFormat="1" ht="12">
      <c r="A10" s="431"/>
      <c r="B10" s="20" t="s">
        <v>61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1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</row>
    <row r="11" spans="1:89" s="2" customFormat="1" ht="12">
      <c r="A11" s="431"/>
      <c r="B11" s="20" t="s">
        <v>62</v>
      </c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>
        <f>'6mell_teljesítési adatok'!U11/'2010_2a_mell_IIInevesei'!U11</f>
        <v>0.7012223323422531</v>
      </c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1">
        <f>'6mell_teljesítési adatok'!BF11/'2010_2a_mell_IIInevesei'!BF11</f>
        <v>0.7012223323422531</v>
      </c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</row>
    <row r="12" spans="1:89" s="2" customFormat="1" ht="10.5" customHeight="1">
      <c r="A12" s="431"/>
      <c r="B12" s="20" t="s">
        <v>63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>
        <f>'6mell_teljesítési adatok'!U12/'2010_2a_mell_IIInevesei'!U12</f>
        <v>0.8127671232876712</v>
      </c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1">
        <f>'6mell_teljesítési adatok'!BF12/'2010_2a_mell_IIInevesei'!BF12</f>
        <v>0.8127671232876712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</row>
    <row r="13" spans="1:89" s="2" customFormat="1" ht="10.5" customHeight="1">
      <c r="A13" s="431"/>
      <c r="B13" s="20" t="s">
        <v>172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>
        <f>'6mell_teljesítési adatok'!N13/'2010_2a_mell_IIInevesei'!N13</f>
        <v>0</v>
      </c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>
        <f>'6mell_teljesítési adatok'!BB13/'2010_2a_mell_IIInevesei'!BB13</f>
        <v>0.749113475177305</v>
      </c>
      <c r="BC13" s="320"/>
      <c r="BD13" s="320"/>
      <c r="BE13" s="320"/>
      <c r="BF13" s="321">
        <f>'6mell_teljesítési adatok'!BF13/'2010_2a_mell_IIInevesei'!BF13</f>
        <v>0.26774397972116604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</row>
    <row r="14" spans="1:89" s="2" customFormat="1" ht="12">
      <c r="A14" s="431"/>
      <c r="B14" s="20" t="s">
        <v>65</v>
      </c>
      <c r="C14" s="320"/>
      <c r="D14" s="320"/>
      <c r="E14" s="320"/>
      <c r="F14" s="320"/>
      <c r="G14" s="320">
        <f>'6mell_teljesítési adatok'!G14/'2010_2a_mell_IIInevesei'!G14</f>
        <v>0.9297722448660686</v>
      </c>
      <c r="H14" s="320">
        <f>'6mell_teljesítési adatok'!H14/'2010_2a_mell_IIInevesei'!H14</f>
        <v>1.429942846936953</v>
      </c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1">
        <f>'6mell_teljesítési adatok'!BF14/'2010_2a_mell_IIInevesei'!BF14</f>
        <v>1.6955318925544567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</row>
    <row r="15" spans="1:89" s="30" customFormat="1" ht="12">
      <c r="A15" s="431"/>
      <c r="B15" s="26" t="s">
        <v>66</v>
      </c>
      <c r="C15" s="322"/>
      <c r="D15" s="322"/>
      <c r="E15" s="322">
        <f>'6mell_teljesítési adatok'!E15/'2010_2a_mell_IIInevesei'!E15</f>
        <v>0.7030497592295345</v>
      </c>
      <c r="F15" s="322">
        <f>'6mell_teljesítési adatok'!F15/'2010_2a_mell_IIInevesei'!F15</f>
        <v>1.1643489254108723</v>
      </c>
      <c r="G15" s="322">
        <f>'6mell_teljesítési adatok'!G15/'2010_2a_mell_IIInevesei'!G15</f>
        <v>0.9297722448660686</v>
      </c>
      <c r="H15" s="322">
        <f>'6mell_teljesítési adatok'!H15/'2010_2a_mell_IIInevesei'!H15</f>
        <v>1.109240005857373</v>
      </c>
      <c r="I15" s="322"/>
      <c r="J15" s="322"/>
      <c r="K15" s="322"/>
      <c r="L15" s="322"/>
      <c r="M15" s="322"/>
      <c r="N15" s="322">
        <f>'6mell_teljesítési adatok'!N15/'2010_2a_mell_IIInevesei'!N15</f>
        <v>1.4016389444417345</v>
      </c>
      <c r="O15" s="322"/>
      <c r="P15" s="322"/>
      <c r="Q15" s="322"/>
      <c r="R15" s="322"/>
      <c r="S15" s="322"/>
      <c r="T15" s="322"/>
      <c r="U15" s="322">
        <f>'6mell_teljesítési adatok'!U15/'2010_2a_mell_IIInevesei'!U15</f>
        <v>0.7638087386644683</v>
      </c>
      <c r="V15" s="322"/>
      <c r="W15" s="322"/>
      <c r="X15" s="322"/>
      <c r="Y15" s="322"/>
      <c r="Z15" s="322"/>
      <c r="AA15" s="322">
        <f>'6mell_teljesítési adatok'!AA15/'2010_2a_mell_IIInevesei'!AA15</f>
        <v>0.7083333333333334</v>
      </c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>
        <f>'6mell_teljesítési adatok'!BA15/'2010_2a_mell_IIInevesei'!BA15</f>
        <v>1.1087719298245613</v>
      </c>
      <c r="BB15" s="322">
        <f>'6mell_teljesítési adatok'!BB15/'2010_2a_mell_IIInevesei'!BB15</f>
        <v>0.8045212765957447</v>
      </c>
      <c r="BC15" s="322"/>
      <c r="BD15" s="322"/>
      <c r="BE15" s="322"/>
      <c r="BF15" s="322">
        <f>'6mell_teljesítési adatok'!BF15/'2010_2a_mell_IIInevesei'!BF15</f>
        <v>0.8496842535419918</v>
      </c>
      <c r="BG15" s="28"/>
      <c r="BH15" s="29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</row>
    <row r="16" spans="1:89" s="2" customFormat="1" ht="12">
      <c r="A16" s="15" t="s">
        <v>67</v>
      </c>
      <c r="B16" s="432" t="s">
        <v>68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</row>
    <row r="17" spans="1:89" s="2" customFormat="1" ht="12.75" customHeight="1">
      <c r="A17" s="431" t="s">
        <v>69</v>
      </c>
      <c r="B17" s="433" t="s">
        <v>70</v>
      </c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</row>
    <row r="18" spans="1:89" s="2" customFormat="1" ht="12">
      <c r="A18" s="431"/>
      <c r="B18" s="20" t="s">
        <v>71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>
        <f>'6mell_teljesítési adatok'!U18/'2010_2a_mell_IIInevesei'!U18</f>
        <v>0.7120100607839027</v>
      </c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1">
        <f>'6mell_teljesítési adatok'!BF18/'2010_2a_mell_IIInevesei'!BF18</f>
        <v>0.7120100607839027</v>
      </c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</row>
    <row r="19" spans="1:89" s="2" customFormat="1" ht="12">
      <c r="A19" s="431"/>
      <c r="B19" s="20" t="s">
        <v>72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>
        <f>'6mell_teljesítési adatok'!U19/'2010_2a_mell_IIInevesei'!U19</f>
        <v>0.019337706966572946</v>
      </c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1">
        <f>'6mell_teljesítési adatok'!BF19/'2010_2a_mell_IIInevesei'!BF19</f>
        <v>0.019337706966572946</v>
      </c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</row>
    <row r="20" spans="1:89" s="2" customFormat="1" ht="12">
      <c r="A20" s="431"/>
      <c r="B20" s="20" t="s">
        <v>73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1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</row>
    <row r="21" spans="1:89" s="2" customFormat="1" ht="12">
      <c r="A21" s="431"/>
      <c r="B21" s="20" t="s">
        <v>74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>
        <f>'6mell_teljesítési adatok'!U21/'2010_2a_mell_IIInevesei'!U21</f>
        <v>0.7819928362097037</v>
      </c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1">
        <f>'6mell_teljesítési adatok'!BF21/'2010_2a_mell_IIInevesei'!BF21</f>
        <v>0.7819928362097037</v>
      </c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</row>
    <row r="22" spans="1:89" s="2" customFormat="1" ht="12">
      <c r="A22" s="431"/>
      <c r="B22" s="20" t="s">
        <v>75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>
        <f>'6mell_teljesítési adatok'!U22/'2010_2a_mell_IIInevesei'!U22</f>
        <v>0.7217254834204426</v>
      </c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1">
        <f>'6mell_teljesítési adatok'!BF22/'2010_2a_mell_IIInevesei'!BF22</f>
        <v>0.7217254834204426</v>
      </c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</row>
    <row r="23" spans="1:89" s="2" customFormat="1" ht="12">
      <c r="A23" s="431"/>
      <c r="B23" s="20" t="s">
        <v>76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1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</row>
    <row r="24" spans="1:89" s="2" customFormat="1" ht="12">
      <c r="A24" s="431"/>
      <c r="B24" s="20" t="s">
        <v>77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1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</row>
    <row r="25" spans="1:89" s="2" customFormat="1" ht="12">
      <c r="A25" s="431"/>
      <c r="B25" s="20" t="s">
        <v>78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1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</row>
    <row r="26" spans="1:89" s="30" customFormat="1" ht="12">
      <c r="A26" s="431"/>
      <c r="B26" s="26" t="s">
        <v>79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>
        <f>'6mell_teljesítési adatok'!U26/'2010_2a_mell_IIInevesei'!U26</f>
        <v>0.8063675847801834</v>
      </c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>
        <f>'6mell_teljesítési adatok'!BF26/'2010_2a_mell_IIInevesei'!BF26</f>
        <v>0.8063675847801834</v>
      </c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</row>
    <row r="27" spans="1:89" s="2" customFormat="1" ht="12">
      <c r="A27" s="15" t="s">
        <v>80</v>
      </c>
      <c r="B27" s="432" t="s">
        <v>81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</row>
    <row r="28" spans="1:89" s="2" customFormat="1" ht="12">
      <c r="A28" s="431"/>
      <c r="B28" s="20" t="s">
        <v>82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>
        <f>'6mell_teljesítési adatok'!N28/'2010_2a_mell_IIInevesei'!N28</f>
        <v>0.06583021890016016</v>
      </c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1">
        <f>'6mell_teljesítési adatok'!BF28/'2010_2a_mell_IIInevesei'!BF28</f>
        <v>0.06583021890016016</v>
      </c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</row>
    <row r="29" spans="1:89" s="2" customFormat="1" ht="12">
      <c r="A29" s="431"/>
      <c r="B29" s="20" t="s">
        <v>83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1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</row>
    <row r="30" spans="1:89" s="2" customFormat="1" ht="12">
      <c r="A30" s="431"/>
      <c r="B30" s="20" t="s">
        <v>84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1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</row>
    <row r="31" spans="1:89" s="8" customFormat="1" ht="12">
      <c r="A31" s="431"/>
      <c r="B31" s="31" t="s">
        <v>85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1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</row>
    <row r="32" spans="1:89" s="2" customFormat="1" ht="12">
      <c r="A32" s="431"/>
      <c r="B32" s="20" t="s">
        <v>86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>
        <f>'6mell_teljesítési adatok'!N32/'2010_2a_mell_IIInevesei'!N32</f>
        <v>0.9400545244835903</v>
      </c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1">
        <f>'6mell_teljesítési adatok'!BF32/'2010_2a_mell_IIInevesei'!BF32</f>
        <v>0.9400545244835903</v>
      </c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</row>
    <row r="33" spans="1:89" s="30" customFormat="1" ht="12">
      <c r="A33" s="431"/>
      <c r="B33" s="26" t="s">
        <v>87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>
        <f>'6mell_teljesítési adatok'!N33/'2010_2a_mell_IIInevesei'!N33</f>
        <v>0.7965468886941279</v>
      </c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>
        <f>'6mell_teljesítési adatok'!BF33/'2010_2a_mell_IIInevesei'!BF33</f>
        <v>0.7965468886941279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</row>
    <row r="34" spans="1:89" s="2" customFormat="1" ht="12">
      <c r="A34" s="33" t="s">
        <v>88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</row>
    <row r="35" spans="1:89" s="2" customFormat="1" ht="12">
      <c r="A35" s="431"/>
      <c r="B35" s="20" t="s">
        <v>90</v>
      </c>
      <c r="C35" s="320"/>
      <c r="D35" s="320"/>
      <c r="E35" s="320"/>
      <c r="F35" s="320"/>
      <c r="G35" s="320"/>
      <c r="H35" s="320"/>
      <c r="I35" s="320"/>
      <c r="J35" s="320"/>
      <c r="K35" s="320">
        <f>'6mell_teljesítési adatok'!K35/'2010_2a_mell_IIInevesei'!K35</f>
        <v>1.0357142857142858</v>
      </c>
      <c r="L35" s="320"/>
      <c r="M35" s="320">
        <f>'6mell_teljesítési adatok'!M35/'2010_2a_mell_IIInevesei'!M35</f>
        <v>2.289719626168224</v>
      </c>
      <c r="N35" s="320">
        <f>'6mell_teljesítési adatok'!N35/'2010_2a_mell_IIInevesei'!N35</f>
        <v>1.2175521398048346</v>
      </c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>
        <f>'6mell_teljesítési adatok'!AA35/'2010_2a_mell_IIInevesei'!AA35</f>
        <v>0.7371811388817315</v>
      </c>
      <c r="AB35" s="320"/>
      <c r="AC35" s="320"/>
      <c r="AD35" s="320"/>
      <c r="AE35" s="320"/>
      <c r="AF35" s="320"/>
      <c r="AG35" s="320"/>
      <c r="AH35" s="320">
        <f>'6mell_teljesítési adatok'!AH35/'2010_2a_mell_IIInevesei'!AH35</f>
        <v>0.5515021459227468</v>
      </c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1">
        <f>'6mell_teljesítési adatok'!BF35/'2010_2a_mell_IIInevesei'!BF35</f>
        <v>1.042488490542945</v>
      </c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</row>
    <row r="36" spans="1:89" s="25" customFormat="1" ht="12">
      <c r="A36" s="431"/>
      <c r="B36" s="23" t="s">
        <v>91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>
        <f>'6mell_teljesítési adatok'!AA36/'2010_2a_mell_IIInevesei'!AA36</f>
        <v>0.7371811388817315</v>
      </c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1">
        <f>'6mell_teljesítési adatok'!BF36/'2010_2a_mell_IIInevesei'!BF36</f>
        <v>0.7371811388817315</v>
      </c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</row>
    <row r="37" spans="1:89" s="2" customFormat="1" ht="12">
      <c r="A37" s="431"/>
      <c r="B37" s="20" t="s">
        <v>92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>
        <f>'6mell_teljesítési adatok'!N37/'2010_2a_mell_IIInevesei'!N37</f>
        <v>0</v>
      </c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1">
        <f>'6mell_teljesítési adatok'!BF37/'2010_2a_mell_IIInevesei'!BF37</f>
        <v>0.008750437521876094</v>
      </c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</row>
    <row r="38" spans="1:89" s="25" customFormat="1" ht="12">
      <c r="A38" s="431"/>
      <c r="B38" s="23" t="s">
        <v>91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1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</row>
    <row r="39" spans="1:89" s="2" customFormat="1" ht="12">
      <c r="A39" s="431"/>
      <c r="B39" s="20" t="s">
        <v>93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1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</row>
    <row r="40" spans="1:89" s="30" customFormat="1" ht="12" customHeight="1">
      <c r="A40" s="431"/>
      <c r="B40" s="26" t="s">
        <v>94</v>
      </c>
      <c r="C40" s="322"/>
      <c r="D40" s="322"/>
      <c r="E40" s="322"/>
      <c r="F40" s="322"/>
      <c r="G40" s="322"/>
      <c r="H40" s="322"/>
      <c r="I40" s="322"/>
      <c r="J40" s="322"/>
      <c r="K40" s="322">
        <f>'6mell_teljesítési adatok'!K40/'2010_2a_mell_IIInevesei'!K40</f>
        <v>1.0357142857142858</v>
      </c>
      <c r="L40" s="322"/>
      <c r="M40" s="322">
        <f>'6mell_teljesítési adatok'!M40/'2010_2a_mell_IIInevesei'!M40</f>
        <v>2.289719626168224</v>
      </c>
      <c r="N40" s="322">
        <f>'6mell_teljesítési adatok'!N40/'2010_2a_mell_IIInevesei'!N40</f>
        <v>0.2858686148761541</v>
      </c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>
        <f>'6mell_teljesítési adatok'!AA40/'2010_2a_mell_IIInevesei'!AA40</f>
        <v>0.7371811388817315</v>
      </c>
      <c r="AB40" s="322"/>
      <c r="AC40" s="322"/>
      <c r="AD40" s="322"/>
      <c r="AE40" s="322"/>
      <c r="AF40" s="322"/>
      <c r="AG40" s="322"/>
      <c r="AH40" s="322">
        <f>'6mell_teljesítési adatok'!AH40/'2010_2a_mell_IIInevesei'!AH40</f>
        <v>0.5515021459227468</v>
      </c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>
        <f>'6mell_teljesítési adatok'!BF40/'2010_2a_mell_IIInevesei'!BF40</f>
        <v>0.4228903208145888</v>
      </c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</row>
    <row r="41" spans="1:89" s="2" customFormat="1" ht="12">
      <c r="A41" s="33" t="s">
        <v>95</v>
      </c>
      <c r="B41" s="432" t="s">
        <v>96</v>
      </c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</row>
    <row r="42" spans="1:89" s="2" customFormat="1" ht="12">
      <c r="A42" s="431"/>
      <c r="B42" s="20" t="s">
        <v>97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1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</row>
    <row r="43" spans="1:89" s="8" customFormat="1" ht="12">
      <c r="A43" s="431"/>
      <c r="B43" s="31" t="s">
        <v>91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1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</row>
    <row r="44" spans="1:89" s="2" customFormat="1" ht="12">
      <c r="A44" s="431"/>
      <c r="B44" s="20" t="s">
        <v>98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1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</row>
    <row r="45" spans="1:89" s="8" customFormat="1" ht="12">
      <c r="A45" s="431"/>
      <c r="B45" s="31" t="s">
        <v>91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1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</row>
    <row r="46" spans="1:89" s="30" customFormat="1" ht="12" customHeight="1">
      <c r="A46" s="431"/>
      <c r="B46" s="26" t="s">
        <v>99</v>
      </c>
      <c r="C46" s="322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322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</row>
    <row r="47" spans="1:89" s="36" customFormat="1" ht="22.5" customHeight="1">
      <c r="A47" s="34" t="s">
        <v>100</v>
      </c>
      <c r="B47" s="434" t="s">
        <v>101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</row>
    <row r="48" spans="1:89" s="14" customFormat="1" ht="12">
      <c r="A48" s="435"/>
      <c r="B48" s="37" t="s">
        <v>102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0"/>
      <c r="BF48" s="321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</row>
    <row r="49" spans="1:89" s="14" customFormat="1" ht="12">
      <c r="A49" s="435"/>
      <c r="B49" s="37" t="s">
        <v>103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1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</row>
    <row r="50" spans="1:89" s="36" customFormat="1" ht="24">
      <c r="A50" s="435"/>
      <c r="B50" s="38" t="s">
        <v>104</v>
      </c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</row>
    <row r="51" spans="1:89" s="2" customFormat="1" ht="12">
      <c r="A51" s="33" t="s">
        <v>105</v>
      </c>
      <c r="B51" s="432" t="s">
        <v>106</v>
      </c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</row>
    <row r="52" spans="1:89" s="2" customFormat="1" ht="12">
      <c r="A52" s="431"/>
      <c r="B52" s="20" t="s">
        <v>107</v>
      </c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1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</row>
    <row r="53" spans="1:89" s="2" customFormat="1" ht="12">
      <c r="A53" s="431"/>
      <c r="B53" s="20" t="s">
        <v>108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1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</row>
    <row r="54" spans="1:89" s="30" customFormat="1" ht="12">
      <c r="A54" s="431"/>
      <c r="B54" s="26" t="s">
        <v>109</v>
      </c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  <c r="BC54" s="322"/>
      <c r="BD54" s="322"/>
      <c r="BE54" s="322"/>
      <c r="BF54" s="322"/>
      <c r="BG54" s="39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</row>
    <row r="55" spans="1:89" s="2" customFormat="1" ht="12">
      <c r="A55" s="33" t="s">
        <v>110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432"/>
      <c r="AW55" s="432"/>
      <c r="AX55" s="432"/>
      <c r="AY55" s="432"/>
      <c r="AZ55" s="432"/>
      <c r="BA55" s="432"/>
      <c r="BB55" s="432"/>
      <c r="BC55" s="432"/>
      <c r="BD55" s="432"/>
      <c r="BE55" s="432"/>
      <c r="BF55" s="432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</row>
    <row r="56" spans="1:89" s="2" customFormat="1" ht="12">
      <c r="A56" s="431"/>
      <c r="B56" s="20" t="s">
        <v>112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>
        <f>'6mell_teljesítési adatok'!N56/'2010_2a_mell_IIInevesei'!N56</f>
        <v>1.0028003850529448</v>
      </c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>
        <f>'6mell_teljesítési adatok'!AP56/'2010_2a_mell_IIInevesei'!AP56</f>
        <v>1</v>
      </c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1">
        <f>'6mell_teljesítési adatok'!BF56/'2010_2a_mell_IIInevesei'!BF56</f>
        <v>1.0027102566274244</v>
      </c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</row>
    <row r="57" spans="1:89" s="2" customFormat="1" ht="12">
      <c r="A57" s="431"/>
      <c r="B57" s="20" t="s">
        <v>113</v>
      </c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1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</row>
    <row r="58" spans="1:89" s="30" customFormat="1" ht="12">
      <c r="A58" s="431"/>
      <c r="B58" s="26" t="s">
        <v>114</v>
      </c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>
        <f>'6mell_teljesítési adatok'!N58/'2010_2a_mell_IIInevesei'!N58</f>
        <v>1.0028003850529448</v>
      </c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>
        <f>'6mell_teljesítési adatok'!AP58/'2010_2a_mell_IIInevesei'!AP58</f>
        <v>1</v>
      </c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>
        <f>'6mell_teljesítési adatok'!BF58/'2010_2a_mell_IIInevesei'!BF58</f>
        <v>1.0027102566274244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</row>
    <row r="59" spans="1:89" s="30" customFormat="1" ht="14.25">
      <c r="A59" s="436" t="s">
        <v>115</v>
      </c>
      <c r="B59" s="436"/>
      <c r="C59" s="324"/>
      <c r="D59" s="324"/>
      <c r="E59" s="324">
        <f>'6mell_teljesítési adatok'!E59/'2010_2a_mell_IIInevesei'!E59</f>
        <v>0.7030497592295345</v>
      </c>
      <c r="F59" s="324">
        <f>'6mell_teljesítési adatok'!F59/'2010_2a_mell_IIInevesei'!F59</f>
        <v>1.1643489254108723</v>
      </c>
      <c r="G59" s="324">
        <f>'6mell_teljesítési adatok'!G59/'2010_2a_mell_IIInevesei'!G59</f>
        <v>0.9297722448660686</v>
      </c>
      <c r="H59" s="324">
        <f>'6mell_teljesítési adatok'!H59/'2010_2a_mell_IIInevesei'!H59</f>
        <v>1.109240005857373</v>
      </c>
      <c r="I59" s="324"/>
      <c r="J59" s="324"/>
      <c r="K59" s="324">
        <f>'6mell_teljesítési adatok'!K59/'2010_2a_mell_IIInevesei'!K59</f>
        <v>1.0357142857142858</v>
      </c>
      <c r="L59" s="324"/>
      <c r="M59" s="324">
        <f>'6mell_teljesítési adatok'!M59/'2010_2a_mell_IIInevesei'!M59</f>
        <v>2.289719626168224</v>
      </c>
      <c r="N59" s="324">
        <f>'6mell_teljesítési adatok'!N59/'2010_2a_mell_IIInevesei'!N59</f>
        <v>0.755263812866856</v>
      </c>
      <c r="O59" s="324"/>
      <c r="P59" s="324"/>
      <c r="Q59" s="324"/>
      <c r="R59" s="324"/>
      <c r="S59" s="324"/>
      <c r="T59" s="324"/>
      <c r="U59" s="324">
        <f>'6mell_teljesítési adatok'!U59/'2010_2a_mell_IIInevesei'!U59</f>
        <v>0.797511729438102</v>
      </c>
      <c r="V59" s="324"/>
      <c r="W59" s="324"/>
      <c r="X59" s="324"/>
      <c r="Y59" s="324"/>
      <c r="Z59" s="324"/>
      <c r="AA59" s="324">
        <f>'6mell_teljesítési adatok'!AA59/'2010_2a_mell_IIInevesei'!AA59</f>
        <v>0.7326668115627037</v>
      </c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>
        <f>'6mell_teljesítési adatok'!AP59/'2010_2a_mell_IIInevesei'!AP59</f>
        <v>1</v>
      </c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>
        <f>'6mell_teljesítési adatok'!BA59/'2010_2a_mell_IIInevesei'!BA59</f>
        <v>1.1087719298245613</v>
      </c>
      <c r="BB59" s="324">
        <f>'6mell_teljesítési adatok'!BB59/'2010_2a_mell_IIInevesei'!BB59</f>
        <v>0.8045212765957447</v>
      </c>
      <c r="BC59" s="324"/>
      <c r="BD59" s="324"/>
      <c r="BE59" s="324"/>
      <c r="BF59" s="325">
        <f>'6mell_teljesítési adatok'!BF59/'2010_2a_mell_IIInevesei'!BF59</f>
        <v>0.7085149952915515</v>
      </c>
      <c r="BG59" s="42"/>
      <c r="BH59" s="43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</row>
    <row r="60" spans="1:89" s="45" customFormat="1" ht="12" hidden="1">
      <c r="A60" s="437"/>
      <c r="B60" s="438"/>
      <c r="C60" s="21"/>
      <c r="D60" s="21"/>
      <c r="E60" s="21">
        <f>'[1]2010_2a_mell'!E60</f>
        <v>0</v>
      </c>
      <c r="F60" s="21">
        <f>'[1]2010_2a_mell'!F60</f>
        <v>0</v>
      </c>
      <c r="G60" s="21">
        <f>'[1]2010_2a_mell'!G60</f>
        <v>0</v>
      </c>
      <c r="H60" s="21">
        <f>'[1]2010_2a_mell'!H60</f>
        <v>0</v>
      </c>
      <c r="I60" s="21"/>
      <c r="J60" s="21"/>
      <c r="K60" s="21">
        <f>'[1]2010_2a_mell'!K60</f>
        <v>0</v>
      </c>
      <c r="L60" s="21"/>
      <c r="M60" s="21">
        <f>'[1]2010_2a_mell'!L60</f>
        <v>0</v>
      </c>
      <c r="N60" s="21">
        <f>'[1]2010_2a_mell'!M60</f>
        <v>0</v>
      </c>
      <c r="O60" s="21"/>
      <c r="P60" s="21"/>
      <c r="Q60" s="21"/>
      <c r="R60" s="21"/>
      <c r="S60" s="21"/>
      <c r="T60" s="21"/>
      <c r="U60" s="21">
        <f>'[1]2010_2a_mell'!T60</f>
        <v>0</v>
      </c>
      <c r="V60" s="21"/>
      <c r="W60" s="21"/>
      <c r="X60" s="21"/>
      <c r="Y60" s="21"/>
      <c r="Z60" s="21"/>
      <c r="AA60" s="21">
        <f>'[1]2010_2a_mell'!Z60</f>
        <v>0</v>
      </c>
      <c r="AB60" s="21"/>
      <c r="AC60" s="21">
        <f>'[1]2010_2a_mell'!AB60</f>
        <v>0</v>
      </c>
      <c r="AD60" s="21">
        <f>'[1]2010_2a_mell'!AC60</f>
        <v>0</v>
      </c>
      <c r="AE60" s="21">
        <f>'[1]2010_2a_mell'!AD60</f>
        <v>0</v>
      </c>
      <c r="AF60" s="21">
        <f>'[1]2010_2a_mell'!AE60</f>
        <v>0</v>
      </c>
      <c r="AG60" s="21">
        <f>'[1]2010_2a_mell'!AF60</f>
        <v>0</v>
      </c>
      <c r="AH60" s="21">
        <f>'[1]2010_2a_mell'!AG60</f>
        <v>0</v>
      </c>
      <c r="AI60" s="21">
        <f>'[1]2010_2a_mell'!AH60</f>
        <v>0</v>
      </c>
      <c r="AJ60" s="21">
        <f>'[1]2010_2a_mell'!AI60</f>
        <v>0</v>
      </c>
      <c r="AK60" s="21">
        <f>'[1]2010_2a_mell'!AJ60</f>
        <v>0</v>
      </c>
      <c r="AL60" s="21"/>
      <c r="AM60" s="21"/>
      <c r="AN60" s="21"/>
      <c r="AO60" s="21"/>
      <c r="AP60" s="21">
        <f>'[1]2010_2a_mell'!AO60</f>
        <v>0</v>
      </c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>
        <f>'[1]2010_2a_mell'!AZ60</f>
        <v>0</v>
      </c>
      <c r="BB60" s="21">
        <f>'[1]2010_2a_mell'!BA60</f>
        <v>0</v>
      </c>
      <c r="BC60" s="21"/>
      <c r="BD60" s="21"/>
      <c r="BE60" s="21"/>
      <c r="BF60" s="322" t="e">
        <f>'6mell_teljesítési adatok'!BF60/'2010_2a_mell_IIInevesei'!BF60</f>
        <v>#DIV/0!</v>
      </c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</row>
    <row r="61" spans="1:89" s="52" customFormat="1" ht="30.75" customHeight="1">
      <c r="A61" s="46"/>
      <c r="B61" s="47" t="s">
        <v>116</v>
      </c>
      <c r="C61" s="323"/>
      <c r="D61" s="323"/>
      <c r="E61" s="323">
        <f>'6mell_teljesítési adatok'!E61/'2010_2a_mell_IIInevesei'!E61</f>
        <v>0.7030497592295345</v>
      </c>
      <c r="F61" s="323">
        <f>'6mell_teljesítési adatok'!F61/'2010_2a_mell_IIInevesei'!F61</f>
        <v>1.1643489254108723</v>
      </c>
      <c r="G61" s="323">
        <f>'6mell_teljesítési adatok'!G61/'2010_2a_mell_IIInevesei'!G61</f>
        <v>0.9297722448660686</v>
      </c>
      <c r="H61" s="323">
        <f>'6mell_teljesítési adatok'!H61/'2010_2a_mell_IIInevesei'!H61</f>
        <v>1.109240005857373</v>
      </c>
      <c r="I61" s="323"/>
      <c r="J61" s="323"/>
      <c r="K61" s="323">
        <f>'6mell_teljesítési adatok'!K61/'2010_2a_mell_IIInevesei'!K61</f>
        <v>1.0357142857142858</v>
      </c>
      <c r="L61" s="323"/>
      <c r="M61" s="323">
        <f>'6mell_teljesítési adatok'!M61/'2010_2a_mell_IIInevesei'!M61</f>
        <v>2.289719626168224</v>
      </c>
      <c r="N61" s="323">
        <f>'6mell_teljesítési adatok'!N61/'2010_2a_mell_IIInevesei'!N61</f>
        <v>0.7350661461706482</v>
      </c>
      <c r="O61" s="323"/>
      <c r="P61" s="323"/>
      <c r="Q61" s="323"/>
      <c r="R61" s="323"/>
      <c r="S61" s="323"/>
      <c r="T61" s="323"/>
      <c r="U61" s="323">
        <f>'6mell_teljesítési adatok'!U61/'2010_2a_mell_IIInevesei'!U61</f>
        <v>0.797511729438102</v>
      </c>
      <c r="V61" s="323"/>
      <c r="W61" s="323"/>
      <c r="X61" s="323"/>
      <c r="Y61" s="323"/>
      <c r="Z61" s="323"/>
      <c r="AA61" s="323">
        <f>'6mell_teljesítési adatok'!AA61/'2010_2a_mell_IIInevesei'!AA61</f>
        <v>0.7326668115627037</v>
      </c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>
        <f>'6mell_teljesítési adatok'!BA61/'2010_2a_mell_IIInevesei'!BA61</f>
        <v>1.1087719298245613</v>
      </c>
      <c r="BB61" s="323">
        <f>'6mell_teljesítési adatok'!BB61/'2010_2a_mell_IIInevesei'!BB61</f>
        <v>0.8045212765957447</v>
      </c>
      <c r="BC61" s="323"/>
      <c r="BD61" s="323"/>
      <c r="BE61" s="323"/>
      <c r="BF61" s="326">
        <f>'6mell_teljesítési adatok'!BF61/'2010_2a_mell_IIInevesei'!BF61</f>
        <v>1.04790503253668</v>
      </c>
      <c r="BG61" s="49"/>
      <c r="BH61" s="50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</row>
    <row r="62" spans="1:89" s="45" customFormat="1" ht="15" customHeight="1">
      <c r="A62" s="53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5"/>
      <c r="AL62" s="55"/>
      <c r="AM62" s="56"/>
      <c r="AN62" s="55"/>
      <c r="AO62" s="55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>
        <f>SUM(C59:BB59)</f>
        <v>12.430580407534327</v>
      </c>
      <c r="BC62" s="56"/>
      <c r="BD62" s="56"/>
      <c r="BE62" s="56"/>
      <c r="BF62" s="57"/>
      <c r="BG62" s="58"/>
      <c r="BH62" s="55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</row>
    <row r="63" spans="1:89" s="45" customFormat="1" ht="15" customHeight="1">
      <c r="A63" s="53"/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5"/>
      <c r="AL63" s="55"/>
      <c r="AM63" s="56"/>
      <c r="AN63" s="55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7"/>
      <c r="BG63" s="58"/>
      <c r="BH63" s="55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</row>
    <row r="64" spans="1:89" s="45" customFormat="1" ht="15" customHeight="1">
      <c r="A64" s="5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5"/>
      <c r="AL64" s="55"/>
      <c r="AM64" s="56"/>
      <c r="AN64" s="55"/>
      <c r="AO64" s="55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7"/>
      <c r="BG64" s="58"/>
      <c r="BH64" s="55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</row>
    <row r="65" spans="1:58" s="8" customFormat="1" ht="18.75" customHeight="1">
      <c r="A65" s="350" t="s">
        <v>1</v>
      </c>
      <c r="B65" s="350"/>
      <c r="C65" s="5"/>
      <c r="D65" s="5"/>
      <c r="E65" s="5"/>
      <c r="F65" s="428" t="s">
        <v>117</v>
      </c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8"/>
      <c r="AW65" s="428"/>
      <c r="AX65" s="428"/>
      <c r="AY65" s="428"/>
      <c r="AZ65" s="428"/>
      <c r="BA65" s="428"/>
      <c r="BB65" s="428"/>
      <c r="BC65" s="428"/>
      <c r="BD65" s="428"/>
      <c r="BE65" s="428"/>
      <c r="BF65" s="429" t="s">
        <v>118</v>
      </c>
    </row>
    <row r="66" spans="1:58" s="11" customFormat="1" ht="50.25" customHeight="1">
      <c r="A66" s="350"/>
      <c r="B66" s="350"/>
      <c r="C66" s="9">
        <f>C3</f>
        <v>421100</v>
      </c>
      <c r="D66" s="9">
        <f aca="true" t="shared" si="0" ref="D66:BE67">D3</f>
        <v>552110</v>
      </c>
      <c r="E66" s="9">
        <f t="shared" si="0"/>
        <v>562912</v>
      </c>
      <c r="F66" s="9">
        <f t="shared" si="0"/>
        <v>562917</v>
      </c>
      <c r="G66" s="9">
        <f t="shared" si="0"/>
        <v>682001</v>
      </c>
      <c r="H66" s="9">
        <f t="shared" si="0"/>
        <v>682002</v>
      </c>
      <c r="I66" s="9">
        <f t="shared" si="0"/>
        <v>750000</v>
      </c>
      <c r="J66" s="9">
        <f t="shared" si="0"/>
        <v>841112</v>
      </c>
      <c r="K66" s="9">
        <f aca="true" t="shared" si="1" ref="K66:M67">K3</f>
        <v>841114</v>
      </c>
      <c r="L66" s="9">
        <f t="shared" si="1"/>
        <v>841115</v>
      </c>
      <c r="M66" s="9">
        <f t="shared" si="1"/>
        <v>841116</v>
      </c>
      <c r="N66" s="9">
        <f t="shared" si="0"/>
        <v>841126</v>
      </c>
      <c r="O66" s="9">
        <f t="shared" si="0"/>
        <v>841129</v>
      </c>
      <c r="P66" s="9">
        <f t="shared" si="0"/>
        <v>841133</v>
      </c>
      <c r="Q66" s="9">
        <f t="shared" si="0"/>
        <v>841191</v>
      </c>
      <c r="R66" s="9">
        <f t="shared" si="0"/>
        <v>841401</v>
      </c>
      <c r="S66" s="9">
        <f t="shared" si="0"/>
        <v>841402</v>
      </c>
      <c r="T66" s="9">
        <f t="shared" si="0"/>
        <v>841403</v>
      </c>
      <c r="U66" s="9">
        <f t="shared" si="0"/>
        <v>841901</v>
      </c>
      <c r="V66" s="9">
        <f t="shared" si="0"/>
        <v>841906</v>
      </c>
      <c r="W66" s="9">
        <f t="shared" si="0"/>
        <v>841907</v>
      </c>
      <c r="X66" s="9">
        <f t="shared" si="0"/>
        <v>841908</v>
      </c>
      <c r="Y66" s="9">
        <f>Y3</f>
        <v>841908</v>
      </c>
      <c r="Z66" s="9">
        <f t="shared" si="0"/>
        <v>854234</v>
      </c>
      <c r="AA66" s="9">
        <f t="shared" si="0"/>
        <v>869041</v>
      </c>
      <c r="AB66" s="9">
        <f t="shared" si="0"/>
        <v>882111</v>
      </c>
      <c r="AC66" s="9">
        <f t="shared" si="0"/>
        <v>882112</v>
      </c>
      <c r="AD66" s="9">
        <f t="shared" si="0"/>
        <v>882113</v>
      </c>
      <c r="AE66" s="9">
        <f t="shared" si="0"/>
        <v>882114</v>
      </c>
      <c r="AF66" s="9">
        <f t="shared" si="0"/>
        <v>882115</v>
      </c>
      <c r="AG66" s="9">
        <f t="shared" si="0"/>
        <v>882116</v>
      </c>
      <c r="AH66" s="9">
        <f t="shared" si="0"/>
        <v>882117</v>
      </c>
      <c r="AI66" s="9">
        <f t="shared" si="0"/>
        <v>882118</v>
      </c>
      <c r="AJ66" s="9">
        <f t="shared" si="0"/>
        <v>882119</v>
      </c>
      <c r="AK66" s="9">
        <f t="shared" si="0"/>
        <v>882121</v>
      </c>
      <c r="AL66" s="9">
        <f t="shared" si="0"/>
        <v>882122</v>
      </c>
      <c r="AM66" s="9">
        <f t="shared" si="0"/>
        <v>882123</v>
      </c>
      <c r="AN66" s="9">
        <f t="shared" si="0"/>
        <v>882124</v>
      </c>
      <c r="AO66" s="9">
        <f t="shared" si="0"/>
        <v>882125</v>
      </c>
      <c r="AP66" s="9">
        <f t="shared" si="0"/>
        <v>882129</v>
      </c>
      <c r="AQ66" s="9">
        <f t="shared" si="0"/>
        <v>882202</v>
      </c>
      <c r="AR66" s="9">
        <f t="shared" si="0"/>
        <v>882203</v>
      </c>
      <c r="AS66" s="9">
        <f t="shared" si="0"/>
        <v>889921</v>
      </c>
      <c r="AT66" s="9">
        <f t="shared" si="0"/>
        <v>889928</v>
      </c>
      <c r="AU66" s="9">
        <f t="shared" si="0"/>
        <v>889969</v>
      </c>
      <c r="AV66" s="9">
        <f t="shared" si="0"/>
        <v>890301</v>
      </c>
      <c r="AW66" s="9">
        <f t="shared" si="0"/>
        <v>890441</v>
      </c>
      <c r="AX66" s="9">
        <f t="shared" si="0"/>
        <v>890442</v>
      </c>
      <c r="AY66" s="9">
        <f t="shared" si="0"/>
        <v>910123</v>
      </c>
      <c r="AZ66" s="9">
        <f t="shared" si="0"/>
        <v>910501</v>
      </c>
      <c r="BA66" s="9">
        <f t="shared" si="0"/>
        <v>910502</v>
      </c>
      <c r="BB66" s="9">
        <f t="shared" si="0"/>
        <v>960302</v>
      </c>
      <c r="BC66" s="9">
        <f>BC3</f>
        <v>851000</v>
      </c>
      <c r="BD66" s="9">
        <f t="shared" si="0"/>
        <v>851011</v>
      </c>
      <c r="BE66" s="9">
        <f t="shared" si="0"/>
        <v>851012</v>
      </c>
      <c r="BF66" s="429"/>
    </row>
    <row r="67" spans="1:58" s="11" customFormat="1" ht="47.25" customHeight="1">
      <c r="A67" s="350"/>
      <c r="B67" s="350"/>
      <c r="C67" s="5" t="str">
        <f>C4</f>
        <v>útépítés</v>
      </c>
      <c r="D67" s="5" t="str">
        <f t="shared" si="0"/>
        <v>útfenntartás</v>
      </c>
      <c r="E67" s="5" t="str">
        <f t="shared" si="0"/>
        <v>óvodai étkeztetés</v>
      </c>
      <c r="F67" s="5" t="str">
        <f t="shared" si="0"/>
        <v>munkahelyi étkeztetés</v>
      </c>
      <c r="G67" s="5" t="str">
        <f t="shared" si="0"/>
        <v>lakóingatlan bérbeadása, üzemeltetése</v>
      </c>
      <c r="H67" s="5" t="str">
        <f t="shared" si="0"/>
        <v>Nem lakóingatlan bérbeadása, üzemeltetése</v>
      </c>
      <c r="I67" s="5" t="str">
        <f t="shared" si="0"/>
        <v>Állat-egészségügyi ellátás</v>
      </c>
      <c r="J67" s="5" t="str">
        <f t="shared" si="0"/>
        <v>önkormányzati jogalkotás</v>
      </c>
      <c r="K67" s="5" t="str">
        <f t="shared" si="1"/>
        <v>országgyűlési képviselő választás</v>
      </c>
      <c r="L67" s="5" t="str">
        <f t="shared" si="1"/>
        <v>helyi önk-i képviselő választás</v>
      </c>
      <c r="M67" s="5" t="str">
        <f t="shared" si="1"/>
        <v>országos települési kisebbségi önk  választás</v>
      </c>
      <c r="N67" s="5" t="str">
        <f t="shared" si="0"/>
        <v>önk. Igazgatási tevékenység</v>
      </c>
      <c r="O67" s="5" t="str">
        <f t="shared" si="0"/>
        <v>pénzügyi igazgatás</v>
      </c>
      <c r="P67" s="5" t="str">
        <f t="shared" si="0"/>
        <v>adóügyi igazgatás</v>
      </c>
      <c r="Q67" s="5" t="str">
        <f t="shared" si="0"/>
        <v>nemzeti ünnepek programjai</v>
      </c>
      <c r="R67" s="5" t="str">
        <f t="shared" si="0"/>
        <v>közbeszerzés bonyolítás</v>
      </c>
      <c r="S67" s="5" t="str">
        <f t="shared" si="0"/>
        <v>közvilágítás</v>
      </c>
      <c r="T67" s="5" t="str">
        <f t="shared" si="0"/>
        <v>község- gazdálkodás</v>
      </c>
      <c r="U67" s="5" t="str">
        <f t="shared" si="0"/>
        <v>önkormányzatok elszámolásai</v>
      </c>
      <c r="V67" s="5" t="str">
        <f t="shared" si="0"/>
        <v>finanszírozási műveletek</v>
      </c>
      <c r="W67" s="5" t="str">
        <f t="shared" si="0"/>
        <v>finanszírozási műveletek</v>
      </c>
      <c r="X67" s="5" t="str">
        <f t="shared" si="0"/>
        <v>finanszírozási műveletek</v>
      </c>
      <c r="Y67" s="5" t="str">
        <f>Y4</f>
        <v>fejezeti és általános tartalékok elszámolása</v>
      </c>
      <c r="Z67" s="5" t="str">
        <f t="shared" si="0"/>
        <v>szociális ösztöndíjak</v>
      </c>
      <c r="AA67" s="5" t="str">
        <f t="shared" si="0"/>
        <v>Család és nővédelmi gondozás</v>
      </c>
      <c r="AB67" s="5" t="str">
        <f t="shared" si="0"/>
        <v>rendszeres szociális segély</v>
      </c>
      <c r="AC67" s="5" t="str">
        <f t="shared" si="0"/>
        <v>időskorúak járadéka</v>
      </c>
      <c r="AD67" s="5" t="str">
        <f t="shared" si="0"/>
        <v>normatív lakásfenntartási támogatás</v>
      </c>
      <c r="AE67" s="5" t="str">
        <f t="shared" si="0"/>
        <v>helyi lakásfenntartási támogatás</v>
      </c>
      <c r="AF67" s="5" t="str">
        <f t="shared" si="0"/>
        <v>Ápolási díj alanyi jogon</v>
      </c>
      <c r="AG67" s="5" t="str">
        <f t="shared" si="0"/>
        <v>Ápolási díj méltányossági jogon</v>
      </c>
      <c r="AH67" s="5" t="str">
        <f t="shared" si="0"/>
        <v>rendszeres gyermekvédelmi pénzbeli ellátás</v>
      </c>
      <c r="AI67" s="5" t="str">
        <f t="shared" si="0"/>
        <v>kiegészítő gyermekvédelmi támogatás</v>
      </c>
      <c r="AJ67" s="5" t="str">
        <f t="shared" si="0"/>
        <v>óvodáztatási támogatás</v>
      </c>
      <c r="AK67" s="5" t="str">
        <f t="shared" si="0"/>
        <v>helyi eseti lakásfenntartási támogatás</v>
      </c>
      <c r="AL67" s="5" t="str">
        <f t="shared" si="0"/>
        <v>átmeneti segély</v>
      </c>
      <c r="AM67" s="5" t="str">
        <f t="shared" si="0"/>
        <v>temetési segély</v>
      </c>
      <c r="AN67" s="5" t="str">
        <f t="shared" si="0"/>
        <v>rendkívüli gyermekvédelmi támogatás</v>
      </c>
      <c r="AO67" s="5" t="str">
        <f t="shared" si="0"/>
        <v>mozgás- korlátozottak közlekedési támogatása</v>
      </c>
      <c r="AP67" s="5" t="str">
        <f t="shared" si="0"/>
        <v>egyéb eseti pénzbeli ellátások</v>
      </c>
      <c r="AQ67" s="5" t="str">
        <f t="shared" si="0"/>
        <v>közgyógyellátás</v>
      </c>
      <c r="AR67" s="5" t="str">
        <f t="shared" si="0"/>
        <v>köztemetés</v>
      </c>
      <c r="AS67" s="5" t="str">
        <f t="shared" si="0"/>
        <v>szociális étkeztetés</v>
      </c>
      <c r="AT67" s="5" t="str">
        <f t="shared" si="0"/>
        <v>tanyagondnoki szolgálat</v>
      </c>
      <c r="AU67" s="5" t="str">
        <f t="shared" si="0"/>
        <v>egyéb speciális ellátások (születési támogatás)</v>
      </c>
      <c r="AV67" s="5" t="str">
        <f t="shared" si="0"/>
        <v>civil szervezetek működése támogatása</v>
      </c>
      <c r="AW67" s="5" t="str">
        <f t="shared" si="0"/>
        <v>közcélú foglalkozás</v>
      </c>
      <c r="AX67" s="5" t="str">
        <f t="shared" si="0"/>
        <v>közhasznú foglalkozás</v>
      </c>
      <c r="AY67" s="5" t="str">
        <f t="shared" si="0"/>
        <v>könyvtári szolgáltatások</v>
      </c>
      <c r="AZ67" s="5" t="str">
        <f t="shared" si="0"/>
        <v>közművelődési tevékenységek és támogatásuk</v>
      </c>
      <c r="BA67" s="5" t="str">
        <f t="shared" si="0"/>
        <v>közösségi színterek működtetése</v>
      </c>
      <c r="BB67" s="5" t="str">
        <f t="shared" si="0"/>
        <v>köztemető fenntartás és működtetés</v>
      </c>
      <c r="BC67" s="5" t="str">
        <f>BC4</f>
        <v>óvodai nevelési programok komplex támogatása</v>
      </c>
      <c r="BD67" s="5" t="str">
        <f t="shared" si="0"/>
        <v>óvodai nevelés, ellátás</v>
      </c>
      <c r="BE67" s="5" t="str">
        <f t="shared" si="0"/>
        <v>SNI gyermekek ellátása (logopédia)</v>
      </c>
      <c r="BF67" s="7" t="s">
        <v>119</v>
      </c>
    </row>
    <row r="68" spans="1:89" s="2" customFormat="1" ht="21" customHeight="1">
      <c r="A68" s="430" t="s">
        <v>120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0"/>
      <c r="AL68" s="430"/>
      <c r="AM68" s="430"/>
      <c r="AN68" s="430"/>
      <c r="AO68" s="430"/>
      <c r="AP68" s="430"/>
      <c r="AQ68" s="430"/>
      <c r="AR68" s="430"/>
      <c r="AS68" s="430"/>
      <c r="AT68" s="430"/>
      <c r="AU68" s="430"/>
      <c r="AV68" s="430"/>
      <c r="AW68" s="430"/>
      <c r="AX68" s="430"/>
      <c r="AY68" s="430"/>
      <c r="AZ68" s="430"/>
      <c r="BA68" s="430"/>
      <c r="BB68" s="430"/>
      <c r="BC68" s="430"/>
      <c r="BD68" s="430"/>
      <c r="BE68" s="430"/>
      <c r="BF68" s="430"/>
      <c r="BG68" s="19"/>
      <c r="BH68" s="59"/>
      <c r="BI68" s="60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</row>
    <row r="69" spans="1:89" s="2" customFormat="1" ht="12" customHeight="1">
      <c r="A69" s="15" t="s">
        <v>121</v>
      </c>
      <c r="B69" s="16" t="s">
        <v>122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8"/>
      <c r="BG69" s="19"/>
      <c r="BH69" s="60"/>
      <c r="BI69" s="61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</row>
    <row r="70" spans="1:90" s="2" customFormat="1" ht="12.75">
      <c r="A70" s="431"/>
      <c r="B70" s="20" t="s">
        <v>123</v>
      </c>
      <c r="C70" s="320"/>
      <c r="D70" s="320"/>
      <c r="E70" s="320"/>
      <c r="F70" s="320">
        <f>'6mell_teljesítési adatok'!F70/'2010_2a_mell_IIInevesei'!F70</f>
        <v>0.6542897945732177</v>
      </c>
      <c r="G70" s="320"/>
      <c r="H70" s="320"/>
      <c r="I70" s="320"/>
      <c r="J70" s="320">
        <f>'6mell_teljesítési adatok'!J70/'2010_2a_mell_IIInevesei'!J70</f>
        <v>0.7361345958741968</v>
      </c>
      <c r="K70" s="320">
        <f>'6mell_teljesítési adatok'!K70/'2010_2a_mell_IIInevesei'!K70</f>
        <v>1</v>
      </c>
      <c r="L70" s="320"/>
      <c r="M70" s="320">
        <f>'6mell_teljesítési adatok'!M70/'2010_2a_mell_IIInevesei'!M70</f>
        <v>0.8690476190476191</v>
      </c>
      <c r="N70" s="320">
        <f>'6mell_teljesítési adatok'!N70/'2010_2a_mell_IIInevesei'!N70</f>
        <v>0.76337292561705</v>
      </c>
      <c r="O70" s="320">
        <f>'6mell_teljesítési adatok'!O70/'2010_2a_mell_IIInevesei'!O70</f>
        <v>0.6737755552287101</v>
      </c>
      <c r="P70" s="320">
        <f>'6mell_teljesítési adatok'!P70/'2010_2a_mell_IIInevesei'!P70</f>
        <v>0.7738250652741514</v>
      </c>
      <c r="Q70" s="320"/>
      <c r="R70" s="320"/>
      <c r="S70" s="320"/>
      <c r="T70" s="320">
        <f>'6mell_teljesítési adatok'!T70/'2010_2a_mell_IIInevesei'!T70</f>
        <v>0.7871345029239766</v>
      </c>
      <c r="U70" s="320"/>
      <c r="V70" s="320"/>
      <c r="W70" s="320" t="e">
        <f>'6mell_teljesítési adatok'!W70/'2010_2a_mell_IIInevesei'!W70</f>
        <v>#DIV/0!</v>
      </c>
      <c r="X70" s="320" t="e">
        <f>'6mell_teljesítési adatok'!X70/'2010_2a_mell_IIInevesei'!X70</f>
        <v>#DIV/0!</v>
      </c>
      <c r="Y70" s="320"/>
      <c r="Z70" s="320"/>
      <c r="AA70" s="320">
        <f>'6mell_teljesítési adatok'!AA70/'2010_2a_mell_IIInevesei'!AA70</f>
        <v>0.7985835694050991</v>
      </c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>
        <f>'6mell_teljesítési adatok'!AT70/'2010_2a_mell_IIInevesei'!AT70</f>
        <v>0.6602397081813445</v>
      </c>
      <c r="AU70" s="320"/>
      <c r="AV70" s="320"/>
      <c r="AW70" s="320">
        <f>'6mell_teljesítési adatok'!AW70/'2010_2a_mell_IIInevesei'!AW70</f>
        <v>0.42291666666666666</v>
      </c>
      <c r="AX70" s="320">
        <f>'6mell_teljesítési adatok'!AX70/'2010_2a_mell_IIInevesei'!AX70</f>
        <v>0.828847481021394</v>
      </c>
      <c r="AY70" s="320"/>
      <c r="AZ70" s="320"/>
      <c r="BA70" s="320">
        <f>'6mell_teljesítési adatok'!BA70/'2010_2a_mell_IIInevesei'!BA70</f>
        <v>0.706722034778095</v>
      </c>
      <c r="BB70" s="320"/>
      <c r="BC70" s="320"/>
      <c r="BD70" s="320">
        <f>'6mell_teljesítési adatok'!BD70/'2010_2a_mell_IIInevesei'!BD70</f>
        <v>0.7714527765631832</v>
      </c>
      <c r="BE70" s="320">
        <f>'6mell_teljesítési adatok'!BE70/'2010_2a_mell_IIInevesei'!BE70</f>
        <v>0.7472627737226277</v>
      </c>
      <c r="BF70" s="321">
        <f>'6mell_teljesítési adatok'!BF70/'2010_2a_mell_IIInevesei'!BF70</f>
        <v>0.7141368945966254</v>
      </c>
      <c r="BG70" s="19"/>
      <c r="BH70" s="62"/>
      <c r="BI70" s="62"/>
      <c r="BJ70" s="63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</row>
    <row r="71" spans="1:90" s="2" customFormat="1" ht="12.75">
      <c r="A71" s="431"/>
      <c r="B71" s="20" t="s">
        <v>124</v>
      </c>
      <c r="C71" s="320"/>
      <c r="D71" s="320"/>
      <c r="E71" s="320"/>
      <c r="F71" s="320">
        <f>'6mell_teljesítési adatok'!F71/'2010_2a_mell_IIInevesei'!F71</f>
        <v>0.626694045174538</v>
      </c>
      <c r="G71" s="320"/>
      <c r="H71" s="320"/>
      <c r="I71" s="320"/>
      <c r="J71" s="320">
        <f>'6mell_teljesítési adatok'!J71/'2010_2a_mell_IIInevesei'!J71</f>
        <v>0.7304347826086957</v>
      </c>
      <c r="K71" s="320">
        <f>'6mell_teljesítési adatok'!K71/'2010_2a_mell_IIInevesei'!K71</f>
        <v>0.989247311827957</v>
      </c>
      <c r="L71" s="320"/>
      <c r="M71" s="320">
        <f>'6mell_teljesítési adatok'!M71/'2010_2a_mell_IIInevesei'!M71</f>
        <v>0.8695652173913043</v>
      </c>
      <c r="N71" s="320">
        <f>'6mell_teljesítési adatok'!N71/'2010_2a_mell_IIInevesei'!N71</f>
        <v>0.7881476786563144</v>
      </c>
      <c r="O71" s="320">
        <f>'6mell_teljesítési adatok'!O71/'2010_2a_mell_IIInevesei'!O71</f>
        <v>0.6657534246575343</v>
      </c>
      <c r="P71" s="320">
        <f>'6mell_teljesítési adatok'!P71/'2010_2a_mell_IIInevesei'!P71</f>
        <v>0.7585335018963337</v>
      </c>
      <c r="Q71" s="320"/>
      <c r="R71" s="320"/>
      <c r="S71" s="320"/>
      <c r="T71" s="320">
        <f>'6mell_teljesítési adatok'!T71/'2010_2a_mell_IIInevesei'!T71</f>
        <v>0.688622754491018</v>
      </c>
      <c r="U71" s="320"/>
      <c r="V71" s="320"/>
      <c r="W71" s="320" t="e">
        <f>'6mell_teljesítési adatok'!W71/'2010_2a_mell_IIInevesei'!W71</f>
        <v>#DIV/0!</v>
      </c>
      <c r="X71" s="320" t="e">
        <f>'6mell_teljesítési adatok'!X71/'2010_2a_mell_IIInevesei'!X71</f>
        <v>#DIV/0!</v>
      </c>
      <c r="Y71" s="320"/>
      <c r="Z71" s="320"/>
      <c r="AA71" s="320">
        <f>'6mell_teljesítési adatok'!AA71/'2010_2a_mell_IIInevesei'!AA71</f>
        <v>0.6963761018609207</v>
      </c>
      <c r="AB71" s="320"/>
      <c r="AC71" s="320"/>
      <c r="AD71" s="320"/>
      <c r="AE71" s="320"/>
      <c r="AF71" s="320">
        <f>'6mell_teljesítési adatok'!AF71/'2010_2a_mell_IIInevesei'!AF71</f>
        <v>0.6042903726486964</v>
      </c>
      <c r="AG71" s="320">
        <f>'6mell_teljesítési adatok'!AG71/'2010_2a_mell_IIInevesei'!AG71</f>
        <v>0.3563637265109822</v>
      </c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>
        <f>'6mell_teljesítési adatok'!AT71/'2010_2a_mell_IIInevesei'!AT71</f>
        <v>0.5493716337522442</v>
      </c>
      <c r="AU71" s="320"/>
      <c r="AV71" s="320"/>
      <c r="AW71" s="320">
        <f>'6mell_teljesítési adatok'!AW71/'2010_2a_mell_IIInevesei'!AW71</f>
        <v>0.21157436216552583</v>
      </c>
      <c r="AX71" s="320">
        <f>'6mell_teljesítési adatok'!AX71/'2010_2a_mell_IIInevesei'!AX71</f>
        <v>0.8226221079691517</v>
      </c>
      <c r="AY71" s="320"/>
      <c r="AZ71" s="320"/>
      <c r="BA71" s="320">
        <f>'6mell_teljesítési adatok'!BA71/'2010_2a_mell_IIInevesei'!BA71</f>
        <v>0.6427238805970149</v>
      </c>
      <c r="BB71" s="320"/>
      <c r="BC71" s="320"/>
      <c r="BD71" s="320">
        <f>'6mell_teljesítési adatok'!BD71/'2010_2a_mell_IIInevesei'!BD71</f>
        <v>0.7766572118920054</v>
      </c>
      <c r="BE71" s="320">
        <f>'6mell_teljesítési adatok'!BE71/'2010_2a_mell_IIInevesei'!BE71</f>
        <v>0.6621621621621622</v>
      </c>
      <c r="BF71" s="321">
        <f>'6mell_teljesítési adatok'!BF71/'2010_2a_mell_IIInevesei'!BF71</f>
        <v>0.6788383308890368</v>
      </c>
      <c r="BG71" s="19"/>
      <c r="BH71" s="62"/>
      <c r="BI71" s="62"/>
      <c r="BJ71" s="63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</row>
    <row r="72" spans="1:89" s="2" customFormat="1" ht="12.75">
      <c r="A72" s="431"/>
      <c r="B72" s="20" t="s">
        <v>125</v>
      </c>
      <c r="C72" s="320"/>
      <c r="D72" s="320"/>
      <c r="E72" s="320"/>
      <c r="F72" s="320">
        <f>'6mell_teljesítési adatok'!F72/'2010_2a_mell_IIInevesei'!F72</f>
        <v>0.7456274210588097</v>
      </c>
      <c r="G72" s="320">
        <f>'6mell_teljesítési adatok'!G72/'2010_2a_mell_IIInevesei'!G72</f>
        <v>1.13</v>
      </c>
      <c r="H72" s="320">
        <f>'6mell_teljesítési adatok'!H72/'2010_2a_mell_IIInevesei'!H72</f>
        <v>0.4608501118568233</v>
      </c>
      <c r="I72" s="320"/>
      <c r="J72" s="320">
        <f>'6mell_teljesítési adatok'!J72/'2010_2a_mell_IIInevesei'!J72</f>
        <v>0.07796340493237867</v>
      </c>
      <c r="K72" s="320">
        <f>'6mell_teljesítési adatok'!K72/'2010_2a_mell_IIInevesei'!K72</f>
        <v>1.008849557522124</v>
      </c>
      <c r="L72" s="320"/>
      <c r="M72" s="320"/>
      <c r="N72" s="320">
        <f>'6mell_teljesítési adatok'!N72/'2010_2a_mell_IIInevesei'!N72</f>
        <v>0.6459447983014862</v>
      </c>
      <c r="O72" s="320"/>
      <c r="P72" s="320"/>
      <c r="Q72" s="320">
        <f>'6mell_teljesítési adatok'!Q72/'2010_2a_mell_IIInevesei'!Q72</f>
        <v>0.05333333333333334</v>
      </c>
      <c r="R72" s="320">
        <f>'6mell_teljesítési adatok'!R72/'2010_2a_mell_IIInevesei'!R72</f>
        <v>0</v>
      </c>
      <c r="S72" s="320">
        <f>'6mell_teljesítési adatok'!S72/'2010_2a_mell_IIInevesei'!S72</f>
        <v>0.7048702179614723</v>
      </c>
      <c r="T72" s="320">
        <f>'6mell_teljesítési adatok'!T72/'2010_2a_mell_IIInevesei'!T72</f>
        <v>0.9137380191693291</v>
      </c>
      <c r="U72" s="320"/>
      <c r="V72" s="320"/>
      <c r="W72" s="320" t="e">
        <f>'6mell_teljesítési adatok'!W72/'2010_2a_mell_IIInevesei'!W72</f>
        <v>#DIV/0!</v>
      </c>
      <c r="X72" s="320" t="e">
        <f>'6mell_teljesítési adatok'!X72/'2010_2a_mell_IIInevesei'!X72</f>
        <v>#DIV/0!</v>
      </c>
      <c r="Y72" s="320"/>
      <c r="Z72" s="320"/>
      <c r="AA72" s="320">
        <f>'6mell_teljesítési adatok'!AA72/'2010_2a_mell_IIInevesei'!AA72</f>
        <v>0.44238517324738114</v>
      </c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>
        <f>'6mell_teljesítési adatok'!AT72/'2010_2a_mell_IIInevesei'!AT72</f>
        <v>0.9660339660339661</v>
      </c>
      <c r="AU72" s="320"/>
      <c r="AV72" s="320"/>
      <c r="AW72" s="320"/>
      <c r="AX72" s="320"/>
      <c r="AY72" s="320"/>
      <c r="AZ72" s="320"/>
      <c r="BA72" s="320">
        <f>'6mell_teljesítési adatok'!BA72/'2010_2a_mell_IIInevesei'!BA72</f>
        <v>0.5493282149712092</v>
      </c>
      <c r="BB72" s="320">
        <f>'6mell_teljesítési adatok'!BB72/'2010_2a_mell_IIInevesei'!BB72</f>
        <v>0.2918454935622318</v>
      </c>
      <c r="BC72" s="320"/>
      <c r="BD72" s="320">
        <f>'6mell_teljesítési adatok'!BD72/'2010_2a_mell_IIInevesei'!BD72</f>
        <v>0.48794799339108413</v>
      </c>
      <c r="BE72" s="320">
        <f>'6mell_teljesítési adatok'!BE72/'2010_2a_mell_IIInevesei'!BE72</f>
        <v>0</v>
      </c>
      <c r="BF72" s="321">
        <f>'6mell_teljesítési adatok'!BF72/'2010_2a_mell_IIInevesei'!BF72</f>
        <v>0.6307105803016726</v>
      </c>
      <c r="BG72" s="19"/>
      <c r="BH72" s="62"/>
      <c r="BI72" s="62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</row>
    <row r="73" spans="1:89" s="8" customFormat="1" ht="12" customHeight="1">
      <c r="A73" s="431"/>
      <c r="B73" s="31" t="s">
        <v>126</v>
      </c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>
        <f>'6mell_teljesítési adatok'!N73/'2010_2a_mell_IIInevesei'!N73</f>
        <v>0.3525117732468019</v>
      </c>
      <c r="O73" s="320"/>
      <c r="P73" s="320"/>
      <c r="Q73" s="320"/>
      <c r="R73" s="320"/>
      <c r="S73" s="320"/>
      <c r="T73" s="320"/>
      <c r="U73" s="320"/>
      <c r="V73" s="320"/>
      <c r="W73" s="320" t="e">
        <f>'6mell_teljesítési adatok'!W73/'2010_2a_mell_IIInevesei'!W73</f>
        <v>#DIV/0!</v>
      </c>
      <c r="X73" s="320" t="e">
        <f>'6mell_teljesítési adatok'!X73/'2010_2a_mell_IIInevesei'!X73</f>
        <v>#DIV/0!</v>
      </c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320"/>
      <c r="BE73" s="320"/>
      <c r="BF73" s="321">
        <f>'6mell_teljesítési adatok'!BF73/'2010_2a_mell_IIInevesei'!BF73</f>
        <v>0.3525117732468019</v>
      </c>
      <c r="BG73" s="32"/>
      <c r="BH73" s="62"/>
      <c r="BI73" s="6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</row>
    <row r="74" spans="1:89" s="2" customFormat="1" ht="12.75">
      <c r="A74" s="431"/>
      <c r="B74" s="20" t="s">
        <v>127</v>
      </c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 t="e">
        <f>'6mell_teljesítési adatok'!W74/'2010_2a_mell_IIInevesei'!W74</f>
        <v>#DIV/0!</v>
      </c>
      <c r="X74" s="320" t="e">
        <f>'6mell_teljesítési adatok'!X74/'2010_2a_mell_IIInevesei'!X74</f>
        <v>#DIV/0!</v>
      </c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20"/>
      <c r="BC74" s="320"/>
      <c r="BD74" s="320"/>
      <c r="BE74" s="320"/>
      <c r="BF74" s="321"/>
      <c r="BG74" s="19"/>
      <c r="BH74" s="62"/>
      <c r="BI74" s="62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</row>
    <row r="75" spans="1:89" s="2" customFormat="1" ht="12">
      <c r="A75" s="431"/>
      <c r="B75" s="20" t="s">
        <v>128</v>
      </c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 t="e">
        <f>'6mell_teljesítési adatok'!W75/'2010_2a_mell_IIInevesei'!W75</f>
        <v>#DIV/0!</v>
      </c>
      <c r="X75" s="320" t="e">
        <f>'6mell_teljesítési adatok'!X75/'2010_2a_mell_IIInevesei'!X75</f>
        <v>#DIV/0!</v>
      </c>
      <c r="Y75" s="320"/>
      <c r="Z75" s="320"/>
      <c r="AA75" s="320"/>
      <c r="AB75" s="320">
        <f>'6mell_teljesítési adatok'!AB75/'2010_2a_mell_IIInevesei'!AB75</f>
        <v>0.8946656833824975</v>
      </c>
      <c r="AC75" s="320">
        <f>'6mell_teljesítési adatok'!AC75/'2010_2a_mell_IIInevesei'!AC75</f>
        <v>0.6202342047930284</v>
      </c>
      <c r="AD75" s="320">
        <f>'6mell_teljesítési adatok'!AD75/'2010_2a_mell_IIInevesei'!AD75</f>
        <v>0.6787634408602151</v>
      </c>
      <c r="AE75" s="320">
        <f>'6mell_teljesítési adatok'!AE75/'2010_2a_mell_IIInevesei'!AE75</f>
        <v>0</v>
      </c>
      <c r="AF75" s="320">
        <f>'6mell_teljesítési adatok'!AF75/'2010_2a_mell_IIInevesei'!AF75</f>
        <v>0.6843521722414457</v>
      </c>
      <c r="AG75" s="320">
        <f>'6mell_teljesítési adatok'!AG75/'2010_2a_mell_IIInevesei'!AG75</f>
        <v>0.4007697456492637</v>
      </c>
      <c r="AH75" s="320">
        <f>'6mell_teljesítési adatok'!AH75/'2010_2a_mell_IIInevesei'!AH75</f>
        <v>0.7087123603738434</v>
      </c>
      <c r="AI75" s="320"/>
      <c r="AJ75" s="320"/>
      <c r="AK75" s="320"/>
      <c r="AL75" s="320">
        <f>'6mell_teljesítési adatok'!AL75/'2010_2a_mell_IIInevesei'!AL75</f>
        <v>0.549141503848431</v>
      </c>
      <c r="AM75" s="320">
        <f>'6mell_teljesítési adatok'!AM75/'2010_2a_mell_IIInevesei'!AM75</f>
        <v>0.5303030303030303</v>
      </c>
      <c r="AN75" s="320">
        <f>'6mell_teljesítési adatok'!AN75/'2010_2a_mell_IIInevesei'!AN75</f>
        <v>0.8622047244094488</v>
      </c>
      <c r="AO75" s="320">
        <f>'6mell_teljesítési adatok'!AO75/'2010_2a_mell_IIInevesei'!AO75</f>
        <v>1.08994708994709</v>
      </c>
      <c r="AP75" s="320">
        <f>'6mell_teljesítési adatok'!AP75/'2010_2a_mell_IIInevesei'!AP75</f>
        <v>0.3882476390346275</v>
      </c>
      <c r="AQ75" s="320">
        <f>'6mell_teljesítési adatok'!AQ75/'2010_2a_mell_IIInevesei'!AQ75</f>
        <v>0.32663316582914576</v>
      </c>
      <c r="AR75" s="320">
        <f>'6mell_teljesítési adatok'!AR75/'2010_2a_mell_IIInevesei'!AR75</f>
        <v>0.9012172284644195</v>
      </c>
      <c r="AS75" s="320">
        <f>'6mell_teljesítési adatok'!AS75/'2010_2a_mell_IIInevesei'!AS75</f>
        <v>1.346740638002774</v>
      </c>
      <c r="AT75" s="320"/>
      <c r="AU75" s="320">
        <f>'6mell_teljesítési adatok'!AU75/'2010_2a_mell_IIInevesei'!AU75</f>
        <v>0.5092592592592593</v>
      </c>
      <c r="AV75" s="320"/>
      <c r="AW75" s="320"/>
      <c r="AX75" s="320"/>
      <c r="AY75" s="320"/>
      <c r="AZ75" s="320"/>
      <c r="BA75" s="320"/>
      <c r="BB75" s="320"/>
      <c r="BC75" s="320"/>
      <c r="BD75" s="320"/>
      <c r="BE75" s="320"/>
      <c r="BF75" s="321">
        <f>'6mell_teljesítési adatok'!BF75/'2010_2a_mell_IIInevesei'!BF75</f>
        <v>0.7488196119957196</v>
      </c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</row>
    <row r="76" spans="1:89" s="2" customFormat="1" ht="12">
      <c r="A76" s="431"/>
      <c r="B76" s="20" t="s">
        <v>129</v>
      </c>
      <c r="C76" s="320"/>
      <c r="D76" s="320"/>
      <c r="E76" s="320"/>
      <c r="F76" s="320"/>
      <c r="G76" s="320"/>
      <c r="H76" s="320"/>
      <c r="I76" s="320">
        <f>'6mell_teljesítési adatok'!I76/'2010_2a_mell_IIInevesei'!I76</f>
        <v>1.0026666666666666</v>
      </c>
      <c r="J76" s="320"/>
      <c r="K76" s="320"/>
      <c r="L76" s="320"/>
      <c r="M76" s="320"/>
      <c r="N76" s="320">
        <f>'6mell_teljesítési adatok'!N76/'2010_2a_mell_IIInevesei'!N76</f>
        <v>0.11499202551834131</v>
      </c>
      <c r="O76" s="320"/>
      <c r="P76" s="320"/>
      <c r="Q76" s="320"/>
      <c r="R76" s="320"/>
      <c r="S76" s="320"/>
      <c r="T76" s="320"/>
      <c r="U76" s="320"/>
      <c r="V76" s="320"/>
      <c r="W76" s="320" t="e">
        <f>'6mell_teljesítési adatok'!W76/'2010_2a_mell_IIInevesei'!W76</f>
        <v>#DIV/0!</v>
      </c>
      <c r="X76" s="320" t="e">
        <f>'6mell_teljesítési adatok'!X76/'2010_2a_mell_IIInevesei'!X76</f>
        <v>#DIV/0!</v>
      </c>
      <c r="Y76" s="320"/>
      <c r="Z76" s="320">
        <f>'6mell_teljesítési adatok'!Z76/'2010_2a_mell_IIInevesei'!Z76</f>
        <v>0.8235294117647058</v>
      </c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 s="320"/>
      <c r="BF76" s="321">
        <f>'6mell_teljesítési adatok'!BF76/'2010_2a_mell_IIInevesei'!BF76</f>
        <v>0.13723589842992828</v>
      </c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</row>
    <row r="77" spans="1:89" s="2" customFormat="1" ht="12">
      <c r="A77" s="431"/>
      <c r="B77" s="20" t="s">
        <v>130</v>
      </c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 t="e">
        <f>'6mell_teljesítési adatok'!W77/'2010_2a_mell_IIInevesei'!W77</f>
        <v>#DIV/0!</v>
      </c>
      <c r="X77" s="320" t="e">
        <f>'6mell_teljesítési adatok'!X77/'2010_2a_mell_IIInevesei'!X77</f>
        <v>#DIV/0!</v>
      </c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1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</row>
    <row r="78" spans="1:89" s="30" customFormat="1" ht="12">
      <c r="A78" s="431"/>
      <c r="B78" s="26" t="s">
        <v>131</v>
      </c>
      <c r="C78" s="322"/>
      <c r="D78" s="322"/>
      <c r="E78" s="322"/>
      <c r="F78" s="322">
        <f>'6mell_teljesítési adatok'!F78/'2010_2a_mell_IIInevesei'!F78</f>
        <v>0.7063969764837627</v>
      </c>
      <c r="G78" s="322">
        <f>'6mell_teljesítési adatok'!G78/'2010_2a_mell_IIInevesei'!G78</f>
        <v>1.13</v>
      </c>
      <c r="H78" s="322">
        <f>'6mell_teljesítési adatok'!H78/'2010_2a_mell_IIInevesei'!H78</f>
        <v>0.4608501118568233</v>
      </c>
      <c r="I78" s="322">
        <f>'6mell_teljesítési adatok'!I78/'2010_2a_mell_IIInevesei'!I78</f>
        <v>1.0026666666666666</v>
      </c>
      <c r="J78" s="322">
        <f>'6mell_teljesítési adatok'!J78/'2010_2a_mell_IIInevesei'!J78</f>
        <v>0.7084149985541239</v>
      </c>
      <c r="K78" s="322">
        <f>'6mell_teljesítési adatok'!K78/'2010_2a_mell_IIInevesei'!K78</f>
        <v>1</v>
      </c>
      <c r="L78" s="322"/>
      <c r="M78" s="322">
        <f>'6mell_teljesítési adatok'!M78/'2010_2a_mell_IIInevesei'!M78</f>
        <v>1</v>
      </c>
      <c r="N78" s="322">
        <f>'6mell_teljesítési adatok'!N78/'2010_2a_mell_IIInevesei'!N78</f>
        <v>0.6010008617691971</v>
      </c>
      <c r="O78" s="322">
        <f>'6mell_teljesítési adatok'!O78/'2010_2a_mell_IIInevesei'!O78</f>
        <v>0.672077922077922</v>
      </c>
      <c r="P78" s="322">
        <f>'6mell_teljesítési adatok'!P78/'2010_2a_mell_IIInevesei'!P78</f>
        <v>0.7706874189364462</v>
      </c>
      <c r="Q78" s="322">
        <f>'6mell_teljesítési adatok'!Q78/'2010_2a_mell_IIInevesei'!Q78</f>
        <v>0.05333333333333334</v>
      </c>
      <c r="R78" s="322">
        <f>'6mell_teljesítési adatok'!R78/'2010_2a_mell_IIInevesei'!R78</f>
        <v>0</v>
      </c>
      <c r="S78" s="322">
        <f>'6mell_teljesítési adatok'!S78/'2010_2a_mell_IIInevesei'!S78</f>
        <v>0.7048702179614723</v>
      </c>
      <c r="T78" s="322">
        <f>'6mell_teljesítési adatok'!T78/'2010_2a_mell_IIInevesei'!T78</f>
        <v>0.8265360169491526</v>
      </c>
      <c r="U78" s="322"/>
      <c r="V78" s="322"/>
      <c r="W78" s="322" t="e">
        <f>'6mell_teljesítési adatok'!W78/'2010_2a_mell_IIInevesei'!W78</f>
        <v>#DIV/0!</v>
      </c>
      <c r="X78" s="322" t="e">
        <f>'6mell_teljesítési adatok'!X78/'2010_2a_mell_IIInevesei'!X78</f>
        <v>#DIV/0!</v>
      </c>
      <c r="Y78" s="322"/>
      <c r="Z78" s="322">
        <f>'6mell_teljesítési adatok'!Z78/'2010_2a_mell_IIInevesei'!Z78</f>
        <v>0.8235294117647058</v>
      </c>
      <c r="AA78" s="322">
        <f>'6mell_teljesítési adatok'!AA78/'2010_2a_mell_IIInevesei'!AA78</f>
        <v>0.6580406654343808</v>
      </c>
      <c r="AB78" s="322">
        <f>'6mell_teljesítési adatok'!AB78/'2010_2a_mell_IIInevesei'!AB78</f>
        <v>0.8946656833824975</v>
      </c>
      <c r="AC78" s="322">
        <f>'6mell_teljesítési adatok'!AC78/'2010_2a_mell_IIInevesei'!AC78</f>
        <v>0.6202342047930284</v>
      </c>
      <c r="AD78" s="322">
        <f>'6mell_teljesítési adatok'!AD78/'2010_2a_mell_IIInevesei'!AD78</f>
        <v>0.6787634408602151</v>
      </c>
      <c r="AE78" s="322">
        <f>'6mell_teljesítési adatok'!AE78/'2010_2a_mell_IIInevesei'!AE78</f>
        <v>0</v>
      </c>
      <c r="AF78" s="322">
        <f>'6mell_teljesítési adatok'!AF78/'2010_2a_mell_IIInevesei'!AF78</f>
        <v>0.6673311597296014</v>
      </c>
      <c r="AG78" s="322">
        <f>'6mell_teljesítési adatok'!AG78/'2010_2a_mell_IIInevesei'!AG78</f>
        <v>0.39132909591120385</v>
      </c>
      <c r="AH78" s="322">
        <f>'6mell_teljesítési adatok'!AH78/'2010_2a_mell_IIInevesei'!AH78</f>
        <v>0.7087123603738434</v>
      </c>
      <c r="AI78" s="322"/>
      <c r="AJ78" s="322"/>
      <c r="AK78" s="322"/>
      <c r="AL78" s="322">
        <f>'6mell_teljesítési adatok'!AL78/'2010_2a_mell_IIInevesei'!AL78</f>
        <v>0.549141503848431</v>
      </c>
      <c r="AM78" s="322">
        <f>'6mell_teljesítési adatok'!AM78/'2010_2a_mell_IIInevesei'!AM78</f>
        <v>0.5303030303030303</v>
      </c>
      <c r="AN78" s="322">
        <f>'6mell_teljesítési adatok'!AN78/'2010_2a_mell_IIInevesei'!AN78</f>
        <v>0.8622047244094488</v>
      </c>
      <c r="AO78" s="322">
        <f>'6mell_teljesítési adatok'!AO78/'2010_2a_mell_IIInevesei'!AO78</f>
        <v>1.08994708994709</v>
      </c>
      <c r="AP78" s="322">
        <f>'6mell_teljesítési adatok'!AP78/'2010_2a_mell_IIInevesei'!AP78</f>
        <v>0.3882476390346275</v>
      </c>
      <c r="AQ78" s="322">
        <f>'6mell_teljesítési adatok'!AQ78/'2010_2a_mell_IIInevesei'!AQ78</f>
        <v>0.32663316582914576</v>
      </c>
      <c r="AR78" s="322">
        <f>'6mell_teljesítési adatok'!AR78/'2010_2a_mell_IIInevesei'!AR78</f>
        <v>0.9012172284644195</v>
      </c>
      <c r="AS78" s="322">
        <f>'6mell_teljesítési adatok'!AS78/'2010_2a_mell_IIInevesei'!AS78</f>
        <v>1.346740638002774</v>
      </c>
      <c r="AT78" s="322">
        <f>'6mell_teljesítési adatok'!AT78/'2010_2a_mell_IIInevesei'!AT78</f>
        <v>0.730514811619212</v>
      </c>
      <c r="AU78" s="322">
        <f>'6mell_teljesítési adatok'!AU78/'2010_2a_mell_IIInevesei'!AU78</f>
        <v>0.5092592592592593</v>
      </c>
      <c r="AV78" s="322"/>
      <c r="AW78" s="322">
        <f>'6mell_teljesítési adatok'!AW78/'2010_2a_mell_IIInevesei'!AW78</f>
        <v>0.37827001446036546</v>
      </c>
      <c r="AX78" s="322">
        <f>'6mell_teljesítési adatok'!AX78/'2010_2a_mell_IIInevesei'!AX78</f>
        <v>0.8275299238302503</v>
      </c>
      <c r="AY78" s="322"/>
      <c r="AZ78" s="322"/>
      <c r="BA78" s="322">
        <f>'6mell_teljesítési adatok'!BA78/'2010_2a_mell_IIInevesei'!BA78</f>
        <v>0.6431606905710492</v>
      </c>
      <c r="BB78" s="322">
        <f>'6mell_teljesítési adatok'!BB78/'2010_2a_mell_IIInevesei'!BB78</f>
        <v>0.2918454935622318</v>
      </c>
      <c r="BC78" s="322"/>
      <c r="BD78" s="322">
        <f>'6mell_teljesítési adatok'!BD78/'2010_2a_mell_IIInevesei'!BD78</f>
        <v>0.7405925626146888</v>
      </c>
      <c r="BE78" s="322">
        <f>'6mell_teljesítési adatok'!BE78/'2010_2a_mell_IIInevesei'!BE78</f>
        <v>0.7270773638968482</v>
      </c>
      <c r="BF78" s="322">
        <f>'6mell_teljesítési adatok'!BF78/'2010_2a_mell_IIInevesei'!BF78</f>
        <v>0.6620960259445913</v>
      </c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</row>
    <row r="79" spans="1:89" s="2" customFormat="1" ht="12" customHeight="1">
      <c r="A79" s="15" t="s">
        <v>67</v>
      </c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2"/>
      <c r="AB79" s="432"/>
      <c r="AC79" s="432"/>
      <c r="AD79" s="432"/>
      <c r="AE79" s="432"/>
      <c r="AF79" s="432"/>
      <c r="AG79" s="432"/>
      <c r="AH79" s="432"/>
      <c r="AI79" s="432"/>
      <c r="AJ79" s="432"/>
      <c r="AK79" s="432"/>
      <c r="AL79" s="432"/>
      <c r="AM79" s="432"/>
      <c r="AN79" s="432"/>
      <c r="AO79" s="432"/>
      <c r="AP79" s="432"/>
      <c r="AQ79" s="432"/>
      <c r="AR79" s="432"/>
      <c r="AS79" s="432"/>
      <c r="AT79" s="432"/>
      <c r="AU79" s="432"/>
      <c r="AV79" s="432"/>
      <c r="AW79" s="432"/>
      <c r="AX79" s="432"/>
      <c r="AY79" s="432"/>
      <c r="AZ79" s="432"/>
      <c r="BA79" s="432"/>
      <c r="BB79" s="432"/>
      <c r="BC79" s="432"/>
      <c r="BD79" s="432"/>
      <c r="BE79" s="432"/>
      <c r="BF79" s="432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</row>
    <row r="80" spans="1:89" s="2" customFormat="1" ht="12">
      <c r="A80" s="431"/>
      <c r="B80" s="20" t="s">
        <v>133</v>
      </c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>
        <f>'6mell_teljesítési adatok'!N80/'2010_2a_mell_IIInevesei'!N80</f>
        <v>0.07756779990017193</v>
      </c>
      <c r="O80" s="320"/>
      <c r="P80" s="320"/>
      <c r="Q80" s="320"/>
      <c r="R80" s="320"/>
      <c r="S80" s="320">
        <f>'6mell_teljesítési adatok'!S80/'2010_2a_mell_IIInevesei'!S80</f>
        <v>0</v>
      </c>
      <c r="T80" s="320"/>
      <c r="U80" s="320"/>
      <c r="V80" s="320"/>
      <c r="W80" s="320" t="e">
        <f>'6mell_teljesítési adatok'!W80/'2010_2a_mell_IIInevesei'!W80</f>
        <v>#DIV/0!</v>
      </c>
      <c r="X80" s="320" t="e">
        <f>'6mell_teljesítési adatok'!X80/'2010_2a_mell_IIInevesei'!X80</f>
        <v>#DIV/0!</v>
      </c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>
        <f>'6mell_teljesítési adatok'!BA80/'2010_2a_mell_IIInevesei'!BA80</f>
        <v>0.832</v>
      </c>
      <c r="BB80" s="320">
        <f>'6mell_teljesítési adatok'!BB80/'2010_2a_mell_IIInevesei'!BB80</f>
        <v>0.8571428571428571</v>
      </c>
      <c r="BC80" s="320"/>
      <c r="BD80" s="320">
        <f>'6mell_teljesítési adatok'!BD80/'2010_2a_mell_IIInevesei'!BD80</f>
        <v>1</v>
      </c>
      <c r="BE80" s="320"/>
      <c r="BF80" s="321">
        <f>'6mell_teljesítési adatok'!BF80/'2010_2a_mell_IIInevesei'!BF80</f>
        <v>0.13059725368244585</v>
      </c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</row>
    <row r="81" spans="1:89" s="2" customFormat="1" ht="12">
      <c r="A81" s="431"/>
      <c r="B81" s="20" t="s">
        <v>134</v>
      </c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>
        <f>'6mell_teljesítési adatok'!N81/'2010_2a_mell_IIInevesei'!N81</f>
        <v>0.24708333333333332</v>
      </c>
      <c r="O81" s="320"/>
      <c r="P81" s="320"/>
      <c r="Q81" s="320"/>
      <c r="R81" s="320"/>
      <c r="S81" s="320"/>
      <c r="T81" s="320"/>
      <c r="U81" s="320"/>
      <c r="V81" s="320"/>
      <c r="W81" s="320" t="e">
        <f>'6mell_teljesítési adatok'!W81/'2010_2a_mell_IIInevesei'!W81</f>
        <v>#DIV/0!</v>
      </c>
      <c r="X81" s="320" t="e">
        <f>'6mell_teljesítési adatok'!X81/'2010_2a_mell_IIInevesei'!X81</f>
        <v>#DIV/0!</v>
      </c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>
        <f>'6mell_teljesítési adatok'!BB81/'2010_2a_mell_IIInevesei'!BB81</f>
        <v>0</v>
      </c>
      <c r="BC81" s="320"/>
      <c r="BD81" s="320"/>
      <c r="BE81" s="320"/>
      <c r="BF81" s="321">
        <f>'6mell_teljesítési adatok'!BF81/'2010_2a_mell_IIInevesei'!BF81</f>
        <v>0.7817959416210057</v>
      </c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</row>
    <row r="82" spans="1:89" s="2" customFormat="1" ht="12">
      <c r="A82" s="431"/>
      <c r="B82" s="20" t="s">
        <v>135</v>
      </c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 t="e">
        <f>'6mell_teljesítési adatok'!W82/'2010_2a_mell_IIInevesei'!W82</f>
        <v>#DIV/0!</v>
      </c>
      <c r="X82" s="320" t="e">
        <f>'6mell_teljesítési adatok'!X82/'2010_2a_mell_IIInevesei'!X82</f>
        <v>#DIV/0!</v>
      </c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 s="320"/>
      <c r="BF82" s="321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</row>
    <row r="83" spans="1:89" s="2" customFormat="1" ht="12">
      <c r="A83" s="431"/>
      <c r="B83" s="20" t="s">
        <v>136</v>
      </c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>
        <f>'6mell_teljesítési adatok'!N83/'2010_2a_mell_IIInevesei'!N83</f>
        <v>0.8357452966714906</v>
      </c>
      <c r="O83" s="320"/>
      <c r="P83" s="320"/>
      <c r="Q83" s="320"/>
      <c r="R83" s="320"/>
      <c r="S83" s="320"/>
      <c r="T83" s="320"/>
      <c r="U83" s="320"/>
      <c r="V83" s="320"/>
      <c r="W83" s="320" t="e">
        <f>'6mell_teljesítési adatok'!W83/'2010_2a_mell_IIInevesei'!W83</f>
        <v>#DIV/0!</v>
      </c>
      <c r="X83" s="320" t="e">
        <f>'6mell_teljesítési adatok'!X83/'2010_2a_mell_IIInevesei'!X83</f>
        <v>#DIV/0!</v>
      </c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 s="320"/>
      <c r="BF83" s="321">
        <f>'6mell_teljesítési adatok'!BF83/'2010_2a_mell_IIInevesei'!BF83</f>
        <v>0.8357452966714906</v>
      </c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</row>
    <row r="84" spans="1:89" s="30" customFormat="1" ht="12">
      <c r="A84" s="431"/>
      <c r="B84" s="26" t="s">
        <v>137</v>
      </c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>
        <f>'6mell_teljesítési adatok'!N84/'2010_2a_mell_IIInevesei'!N84</f>
        <v>0.11433464879719715</v>
      </c>
      <c r="O84" s="322"/>
      <c r="P84" s="322"/>
      <c r="Q84" s="322"/>
      <c r="R84" s="322"/>
      <c r="S84" s="322">
        <f>'6mell_teljesítési adatok'!S84/'2010_2a_mell_IIInevesei'!S84</f>
        <v>0</v>
      </c>
      <c r="T84" s="322"/>
      <c r="U84" s="322"/>
      <c r="V84" s="322"/>
      <c r="W84" s="322" t="e">
        <f>'6mell_teljesítési adatok'!W84/'2010_2a_mell_IIInevesei'!W84</f>
        <v>#DIV/0!</v>
      </c>
      <c r="X84" s="322" t="e">
        <f>'6mell_teljesítési adatok'!X84/'2010_2a_mell_IIInevesei'!X84</f>
        <v>#DIV/0!</v>
      </c>
      <c r="Y84" s="322"/>
      <c r="Z84" s="322"/>
      <c r="AA84" s="322"/>
      <c r="AB84" s="322"/>
      <c r="AC84" s="322"/>
      <c r="AD84" s="322"/>
      <c r="AE84" s="322"/>
      <c r="AF84" s="322"/>
      <c r="AG84" s="322"/>
      <c r="AH84" s="322"/>
      <c r="AI84" s="322"/>
      <c r="AJ84" s="322"/>
      <c r="AK84" s="322"/>
      <c r="AL84" s="322"/>
      <c r="AM84" s="322"/>
      <c r="AN84" s="322"/>
      <c r="AO84" s="322"/>
      <c r="AP84" s="322"/>
      <c r="AQ84" s="322"/>
      <c r="AR84" s="322"/>
      <c r="AS84" s="322"/>
      <c r="AT84" s="322"/>
      <c r="AU84" s="322"/>
      <c r="AV84" s="322"/>
      <c r="AW84" s="322"/>
      <c r="AX84" s="322"/>
      <c r="AY84" s="322"/>
      <c r="AZ84" s="322"/>
      <c r="BA84" s="322">
        <f>'6mell_teljesítési adatok'!BA84/'2010_2a_mell_IIInevesei'!BA84</f>
        <v>0.832</v>
      </c>
      <c r="BB84" s="322">
        <f>'6mell_teljesítési adatok'!BB84/'2010_2a_mell_IIInevesei'!BB84</f>
        <v>0.5581395348837209</v>
      </c>
      <c r="BC84" s="322"/>
      <c r="BD84" s="322">
        <f>'6mell_teljesítési adatok'!BD84/'2010_2a_mell_IIInevesei'!BD84</f>
        <v>1</v>
      </c>
      <c r="BE84" s="322"/>
      <c r="BF84" s="322">
        <f>'6mell_teljesítési adatok'!BF84/'2010_2a_mell_IIInevesei'!BF84</f>
        <v>0.45720806877311815</v>
      </c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</row>
    <row r="85" spans="1:89" s="30" customFormat="1" ht="12" customHeight="1">
      <c r="A85" s="33" t="s">
        <v>80</v>
      </c>
      <c r="B85" s="432" t="s">
        <v>138</v>
      </c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32"/>
      <c r="AE85" s="432"/>
      <c r="AF85" s="432"/>
      <c r="AG85" s="432"/>
      <c r="AH85" s="432"/>
      <c r="AI85" s="432"/>
      <c r="AJ85" s="432"/>
      <c r="AK85" s="432"/>
      <c r="AL85" s="432"/>
      <c r="AM85" s="432"/>
      <c r="AN85" s="432"/>
      <c r="AO85" s="432"/>
      <c r="AP85" s="432"/>
      <c r="AQ85" s="432"/>
      <c r="AR85" s="432"/>
      <c r="AS85" s="432"/>
      <c r="AT85" s="432"/>
      <c r="AU85" s="432"/>
      <c r="AV85" s="432"/>
      <c r="AW85" s="432"/>
      <c r="AX85" s="432"/>
      <c r="AY85" s="432"/>
      <c r="AZ85" s="432"/>
      <c r="BA85" s="432"/>
      <c r="BB85" s="432"/>
      <c r="BC85" s="432"/>
      <c r="BD85" s="432"/>
      <c r="BE85" s="432"/>
      <c r="BF85" s="432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</row>
    <row r="86" spans="1:89" s="2" customFormat="1" ht="12">
      <c r="A86" s="431"/>
      <c r="B86" s="20" t="s">
        <v>139</v>
      </c>
      <c r="C86" s="320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>
        <f>'6mell_teljesítési adatok'!N86/'2010_2a_mell_IIInevesei'!N86</f>
        <v>0.6466887417218543</v>
      </c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1">
        <f>'6mell_teljesítési adatok'!BF86/'2010_2a_mell_IIInevesei'!BF86</f>
        <v>0.6466887417218543</v>
      </c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</row>
    <row r="87" spans="1:89" s="2" customFormat="1" ht="12">
      <c r="A87" s="431"/>
      <c r="B87" s="20" t="s">
        <v>140</v>
      </c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1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</row>
    <row r="88" spans="1:89" s="30" customFormat="1" ht="12">
      <c r="A88" s="431"/>
      <c r="B88" s="26" t="s">
        <v>141</v>
      </c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>
        <f>'6mell_teljesítési adatok'!N88/'2010_2a_mell_IIInevesei'!N88</f>
        <v>0.6466887417218543</v>
      </c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2"/>
      <c r="AI88" s="322"/>
      <c r="AJ88" s="322"/>
      <c r="AK88" s="322"/>
      <c r="AL88" s="322"/>
      <c r="AM88" s="322"/>
      <c r="AN88" s="322"/>
      <c r="AO88" s="322"/>
      <c r="AP88" s="322"/>
      <c r="AQ88" s="322"/>
      <c r="AR88" s="322"/>
      <c r="AS88" s="322"/>
      <c r="AT88" s="322"/>
      <c r="AU88" s="322"/>
      <c r="AV88" s="322"/>
      <c r="AW88" s="322"/>
      <c r="AX88" s="322"/>
      <c r="AY88" s="322"/>
      <c r="AZ88" s="322"/>
      <c r="BA88" s="322"/>
      <c r="BB88" s="322"/>
      <c r="BC88" s="322"/>
      <c r="BD88" s="322"/>
      <c r="BE88" s="322"/>
      <c r="BF88" s="322">
        <f>'6mell_teljesítési adatok'!BF88/'2010_2a_mell_IIInevesei'!BF88</f>
        <v>0.6466887417218543</v>
      </c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</row>
    <row r="89" spans="1:89" s="30" customFormat="1" ht="12" customHeight="1">
      <c r="A89" s="34" t="s">
        <v>142</v>
      </c>
      <c r="B89" s="432" t="s">
        <v>143</v>
      </c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2"/>
      <c r="AL89" s="432"/>
      <c r="AM89" s="432"/>
      <c r="AN89" s="432"/>
      <c r="AO89" s="432"/>
      <c r="AP89" s="432"/>
      <c r="AQ89" s="432"/>
      <c r="AR89" s="432"/>
      <c r="AS89" s="432"/>
      <c r="AT89" s="432"/>
      <c r="AU89" s="432"/>
      <c r="AV89" s="432"/>
      <c r="AW89" s="432"/>
      <c r="AX89" s="432"/>
      <c r="AY89" s="432"/>
      <c r="AZ89" s="432"/>
      <c r="BA89" s="432"/>
      <c r="BB89" s="432"/>
      <c r="BC89" s="432"/>
      <c r="BD89" s="432"/>
      <c r="BE89" s="432"/>
      <c r="BF89" s="432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</row>
    <row r="90" spans="1:89" s="30" customFormat="1" ht="12">
      <c r="A90" s="439"/>
      <c r="B90" s="20" t="s">
        <v>144</v>
      </c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  <c r="BC90" s="320"/>
      <c r="BD90" s="320"/>
      <c r="BE90" s="320"/>
      <c r="BF90" s="321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</row>
    <row r="91" spans="1:89" s="30" customFormat="1" ht="12">
      <c r="A91" s="439"/>
      <c r="B91" s="20" t="s">
        <v>145</v>
      </c>
      <c r="C91" s="320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20"/>
      <c r="BC91" s="320"/>
      <c r="BD91" s="320"/>
      <c r="BE91" s="320"/>
      <c r="BF91" s="321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</row>
    <row r="92" spans="1:89" s="30" customFormat="1" ht="12">
      <c r="A92" s="439"/>
      <c r="B92" s="26" t="s">
        <v>146</v>
      </c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2"/>
      <c r="AK92" s="322"/>
      <c r="AL92" s="322"/>
      <c r="AM92" s="322"/>
      <c r="AN92" s="322"/>
      <c r="AO92" s="322"/>
      <c r="AP92" s="322"/>
      <c r="AQ92" s="322"/>
      <c r="AR92" s="322"/>
      <c r="AS92" s="322"/>
      <c r="AT92" s="322"/>
      <c r="AU92" s="322"/>
      <c r="AV92" s="322"/>
      <c r="AW92" s="322"/>
      <c r="AX92" s="322"/>
      <c r="AY92" s="322"/>
      <c r="AZ92" s="322"/>
      <c r="BA92" s="322"/>
      <c r="BB92" s="322"/>
      <c r="BC92" s="322"/>
      <c r="BD92" s="322"/>
      <c r="BE92" s="322"/>
      <c r="BF92" s="322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</row>
    <row r="93" spans="1:89" s="36" customFormat="1" ht="21" customHeight="1">
      <c r="A93" s="15" t="s">
        <v>95</v>
      </c>
      <c r="B93" s="440" t="s">
        <v>147</v>
      </c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440"/>
      <c r="AL93" s="440"/>
      <c r="AM93" s="440"/>
      <c r="AN93" s="440"/>
      <c r="AO93" s="440"/>
      <c r="AP93" s="440"/>
      <c r="AQ93" s="440"/>
      <c r="AR93" s="440"/>
      <c r="AS93" s="440"/>
      <c r="AT93" s="440"/>
      <c r="AU93" s="440"/>
      <c r="AV93" s="440"/>
      <c r="AW93" s="440"/>
      <c r="AX93" s="440"/>
      <c r="AY93" s="440"/>
      <c r="AZ93" s="440"/>
      <c r="BA93" s="440"/>
      <c r="BB93" s="440"/>
      <c r="BC93" s="440"/>
      <c r="BD93" s="440"/>
      <c r="BE93" s="440"/>
      <c r="BF93" s="440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</row>
    <row r="94" spans="1:89" s="14" customFormat="1" ht="11.25" customHeight="1">
      <c r="A94" s="435"/>
      <c r="B94" s="64" t="s">
        <v>148</v>
      </c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  <c r="AX94" s="320"/>
      <c r="AY94" s="320"/>
      <c r="AZ94" s="320"/>
      <c r="BA94" s="320"/>
      <c r="BB94" s="320"/>
      <c r="BC94" s="320"/>
      <c r="BD94" s="320"/>
      <c r="BE94" s="320"/>
      <c r="BF94" s="321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</row>
    <row r="95" spans="1:89" s="14" customFormat="1" ht="12">
      <c r="A95" s="435"/>
      <c r="B95" s="64" t="s">
        <v>149</v>
      </c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20"/>
      <c r="BC95" s="320"/>
      <c r="BD95" s="320"/>
      <c r="BE95" s="320"/>
      <c r="BF95" s="321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</row>
    <row r="96" spans="1:89" s="30" customFormat="1" ht="24">
      <c r="A96" s="435"/>
      <c r="B96" s="65" t="s">
        <v>150</v>
      </c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2"/>
      <c r="AP96" s="322"/>
      <c r="AQ96" s="322"/>
      <c r="AR96" s="322"/>
      <c r="AS96" s="322"/>
      <c r="AT96" s="322"/>
      <c r="AU96" s="322"/>
      <c r="AV96" s="322"/>
      <c r="AW96" s="322"/>
      <c r="AX96" s="322"/>
      <c r="AY96" s="322"/>
      <c r="AZ96" s="322"/>
      <c r="BA96" s="322"/>
      <c r="BB96" s="322"/>
      <c r="BC96" s="322"/>
      <c r="BD96" s="322"/>
      <c r="BE96" s="322"/>
      <c r="BF96" s="322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</row>
    <row r="97" spans="1:89" s="2" customFormat="1" ht="12" customHeight="1">
      <c r="A97" s="15" t="s">
        <v>100</v>
      </c>
      <c r="B97" s="432" t="s">
        <v>106</v>
      </c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2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2"/>
      <c r="AV97" s="432"/>
      <c r="AW97" s="432"/>
      <c r="AX97" s="432"/>
      <c r="AY97" s="432"/>
      <c r="AZ97" s="432"/>
      <c r="BA97" s="432"/>
      <c r="BB97" s="432"/>
      <c r="BC97" s="432"/>
      <c r="BD97" s="432"/>
      <c r="BE97" s="432"/>
      <c r="BF97" s="432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</row>
    <row r="98" spans="1:89" s="2" customFormat="1" ht="12">
      <c r="A98" s="431"/>
      <c r="B98" s="20" t="s">
        <v>151</v>
      </c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 t="e">
        <f>'6mell_teljesítési adatok'!W98/'2010_2a_mell_IIInevesei'!W98</f>
        <v>#DIV/0!</v>
      </c>
      <c r="X98" s="320" t="e">
        <f>'6mell_teljesítési adatok'!X98/'2010_2a_mell_IIInevesei'!X98</f>
        <v>#DIV/0!</v>
      </c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  <c r="AY98" s="320"/>
      <c r="AZ98" s="320"/>
      <c r="BA98" s="320"/>
      <c r="BB98" s="320"/>
      <c r="BC98" s="320"/>
      <c r="BD98" s="320"/>
      <c r="BE98" s="320"/>
      <c r="BF98" s="321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</row>
    <row r="99" spans="1:89" s="2" customFormat="1" ht="12">
      <c r="A99" s="431"/>
      <c r="B99" s="20" t="s">
        <v>152</v>
      </c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>
        <f>'6mell_teljesítési adatok'!V99/'2010_2a_mell_IIInevesei'!V99</f>
        <v>0.8695205664558673</v>
      </c>
      <c r="W99" s="320" t="e">
        <f>'6mell_teljesítési adatok'!W99/'2010_2a_mell_IIInevesei'!W99</f>
        <v>#DIV/0!</v>
      </c>
      <c r="X99" s="320" t="e">
        <f>'6mell_teljesítési adatok'!X99/'2010_2a_mell_IIInevesei'!X99</f>
        <v>#DIV/0!</v>
      </c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20"/>
      <c r="BC99" s="320"/>
      <c r="BD99" s="320"/>
      <c r="BE99" s="320"/>
      <c r="BF99" s="321">
        <f>'6mell_teljesítési adatok'!BF99/'2010_2a_mell_IIInevesei'!BF99</f>
        <v>0.8695205664558673</v>
      </c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</row>
    <row r="100" spans="1:89" s="30" customFormat="1" ht="12">
      <c r="A100" s="431"/>
      <c r="B100" s="26" t="s">
        <v>109</v>
      </c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>
        <f>'6mell_teljesítési adatok'!V100/'2010_2a_mell_IIInevesei'!V100</f>
        <v>0.8695205664558673</v>
      </c>
      <c r="W100" s="322" t="e">
        <f>'6mell_teljesítési adatok'!W100/'2010_2a_mell_IIInevesei'!W100</f>
        <v>#DIV/0!</v>
      </c>
      <c r="X100" s="322" t="e">
        <f>'6mell_teljesítési adatok'!X100/'2010_2a_mell_IIInevesei'!X100</f>
        <v>#DIV/0!</v>
      </c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2"/>
      <c r="AW100" s="322"/>
      <c r="AX100" s="322"/>
      <c r="AY100" s="322"/>
      <c r="AZ100" s="322"/>
      <c r="BA100" s="322"/>
      <c r="BB100" s="322"/>
      <c r="BC100" s="322"/>
      <c r="BD100" s="322"/>
      <c r="BE100" s="322"/>
      <c r="BF100" s="322">
        <f>'6mell_teljesítési adatok'!BF100/'2010_2a_mell_IIInevesei'!BF100</f>
        <v>0.8695205664558673</v>
      </c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</row>
    <row r="101" spans="1:89" s="2" customFormat="1" ht="12" customHeight="1">
      <c r="A101" s="15" t="s">
        <v>105</v>
      </c>
      <c r="B101" s="432"/>
      <c r="C101" s="432"/>
      <c r="D101" s="432"/>
      <c r="E101" s="432"/>
      <c r="F101" s="432"/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2"/>
      <c r="AC101" s="432"/>
      <c r="AD101" s="432"/>
      <c r="AE101" s="432"/>
      <c r="AF101" s="432"/>
      <c r="AG101" s="432"/>
      <c r="AH101" s="432"/>
      <c r="AI101" s="432"/>
      <c r="AJ101" s="432"/>
      <c r="AK101" s="432"/>
      <c r="AL101" s="432"/>
      <c r="AM101" s="432"/>
      <c r="AN101" s="432"/>
      <c r="AO101" s="432"/>
      <c r="AP101" s="432"/>
      <c r="AQ101" s="432"/>
      <c r="AR101" s="432"/>
      <c r="AS101" s="432"/>
      <c r="AT101" s="432"/>
      <c r="AU101" s="432"/>
      <c r="AV101" s="432"/>
      <c r="AW101" s="432"/>
      <c r="AX101" s="432"/>
      <c r="AY101" s="432"/>
      <c r="AZ101" s="432"/>
      <c r="BA101" s="432"/>
      <c r="BB101" s="432"/>
      <c r="BC101" s="432"/>
      <c r="BD101" s="432"/>
      <c r="BE101" s="432"/>
      <c r="BF101" s="432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</row>
    <row r="102" spans="1:89" s="2" customFormat="1" ht="12">
      <c r="A102" s="431"/>
      <c r="B102" s="20" t="s">
        <v>154</v>
      </c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 t="e">
        <f>'6mell_teljesítési adatok'!W102/'2010_2a_mell_IIInevesei'!W102</f>
        <v>#DIV/0!</v>
      </c>
      <c r="X102" s="320" t="e">
        <f>'6mell_teljesítési adatok'!X102/'2010_2a_mell_IIInevesei'!X102</f>
        <v>#DIV/0!</v>
      </c>
      <c r="Y102" s="320">
        <f>'6mell_teljesítési adatok'!Y102/'2010_2a_mell_IIInevesei'!Y102</f>
        <v>0</v>
      </c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20"/>
      <c r="BC102" s="320"/>
      <c r="BD102" s="320"/>
      <c r="BE102" s="320"/>
      <c r="BF102" s="321">
        <f>'6mell_teljesítési adatok'!BF102/'2010_2a_mell_IIInevesei'!BF102</f>
        <v>0</v>
      </c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</row>
    <row r="103" spans="1:89" s="2" customFormat="1" ht="12">
      <c r="A103" s="431"/>
      <c r="B103" s="20" t="s">
        <v>155</v>
      </c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 t="e">
        <f>'6mell_teljesítési adatok'!W103/'2010_2a_mell_IIInevesei'!W103</f>
        <v>#DIV/0!</v>
      </c>
      <c r="X103" s="320" t="e">
        <f>'6mell_teljesítési adatok'!X103/'2010_2a_mell_IIInevesei'!X103</f>
        <v>#DIV/0!</v>
      </c>
      <c r="Y103" s="320">
        <f>'6mell_teljesítési adatok'!Y103/'2010_2a_mell_IIInevesei'!Y103</f>
        <v>0</v>
      </c>
      <c r="Z103" s="320"/>
      <c r="AA103" s="320"/>
      <c r="AB103" s="320"/>
      <c r="AC103" s="320"/>
      <c r="AD103" s="320"/>
      <c r="AE103" s="320"/>
      <c r="AF103" s="320"/>
      <c r="AG103" s="320"/>
      <c r="AH103" s="320"/>
      <c r="AI103" s="320"/>
      <c r="AJ103" s="320"/>
      <c r="AK103" s="320"/>
      <c r="AL103" s="320"/>
      <c r="AM103" s="320"/>
      <c r="AN103" s="320"/>
      <c r="AO103" s="320"/>
      <c r="AP103" s="320"/>
      <c r="AQ103" s="320"/>
      <c r="AR103" s="320"/>
      <c r="AS103" s="320"/>
      <c r="AT103" s="320"/>
      <c r="AU103" s="320"/>
      <c r="AV103" s="320"/>
      <c r="AW103" s="320"/>
      <c r="AX103" s="320"/>
      <c r="AY103" s="320"/>
      <c r="AZ103" s="320"/>
      <c r="BA103" s="320"/>
      <c r="BB103" s="320"/>
      <c r="BC103" s="320"/>
      <c r="BD103" s="320"/>
      <c r="BE103" s="320"/>
      <c r="BF103" s="321">
        <f>'6mell_teljesítési adatok'!BF103/'2010_2a_mell_IIInevesei'!BF103</f>
        <v>0</v>
      </c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</row>
    <row r="104" spans="1:89" s="30" customFormat="1" ht="12">
      <c r="A104" s="431"/>
      <c r="B104" s="26" t="s">
        <v>156</v>
      </c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 t="e">
        <f>'6mell_teljesítési adatok'!W104/'2010_2a_mell_IIInevesei'!W104</f>
        <v>#DIV/0!</v>
      </c>
      <c r="X104" s="322" t="e">
        <f>'6mell_teljesítési adatok'!X104/'2010_2a_mell_IIInevesei'!X104</f>
        <v>#DIV/0!</v>
      </c>
      <c r="Y104" s="322">
        <f>'6mell_teljesítési adatok'!Y104/'2010_2a_mell_IIInevesei'!Y104</f>
        <v>0</v>
      </c>
      <c r="Z104" s="322"/>
      <c r="AA104" s="322"/>
      <c r="AB104" s="322"/>
      <c r="AC104" s="322"/>
      <c r="AD104" s="322"/>
      <c r="AE104" s="322"/>
      <c r="AF104" s="322"/>
      <c r="AG104" s="322"/>
      <c r="AH104" s="322"/>
      <c r="AI104" s="322"/>
      <c r="AJ104" s="322"/>
      <c r="AK104" s="322"/>
      <c r="AL104" s="322"/>
      <c r="AM104" s="322"/>
      <c r="AN104" s="322"/>
      <c r="AO104" s="322"/>
      <c r="AP104" s="322"/>
      <c r="AQ104" s="322"/>
      <c r="AR104" s="322"/>
      <c r="AS104" s="322"/>
      <c r="AT104" s="322"/>
      <c r="AU104" s="322"/>
      <c r="AV104" s="322"/>
      <c r="AW104" s="322"/>
      <c r="AX104" s="322"/>
      <c r="AY104" s="322"/>
      <c r="AZ104" s="322"/>
      <c r="BA104" s="322"/>
      <c r="BB104" s="322"/>
      <c r="BC104" s="322"/>
      <c r="BD104" s="322"/>
      <c r="BE104" s="322"/>
      <c r="BF104" s="322">
        <f>'6mell_teljesítési adatok'!BF104/'2010_2a_mell_IIInevesei'!BF104</f>
        <v>0</v>
      </c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</row>
    <row r="105" spans="1:89" s="68" customFormat="1" ht="14.25">
      <c r="A105" s="436" t="s">
        <v>157</v>
      </c>
      <c r="B105" s="436"/>
      <c r="C105" s="324">
        <f>'6mell_teljesítési adatok'!C105/'2010_2a_mell_IIInevesei'!C105</f>
        <v>0.8136381896089984</v>
      </c>
      <c r="D105" s="324"/>
      <c r="E105" s="324"/>
      <c r="F105" s="324">
        <f>'6mell_teljesítési adatok'!F105/'2010_2a_mell_IIInevesei'!F105</f>
        <v>0.7063969764837627</v>
      </c>
      <c r="G105" s="324">
        <f>'6mell_teljesítési adatok'!G105/'2010_2a_mell_IIInevesei'!G105</f>
        <v>1.13</v>
      </c>
      <c r="H105" s="324">
        <f>'6mell_teljesítési adatok'!H105/'2010_2a_mell_IIInevesei'!H105</f>
        <v>0.4608501118568233</v>
      </c>
      <c r="I105" s="324">
        <f>'6mell_teljesítési adatok'!I105/'2010_2a_mell_IIInevesei'!I105</f>
        <v>1.0026666666666666</v>
      </c>
      <c r="J105" s="324">
        <f>'6mell_teljesítési adatok'!J105/'2010_2a_mell_IIInevesei'!J105</f>
        <v>0.7084149985541239</v>
      </c>
      <c r="K105" s="324">
        <f>'6mell_teljesítési adatok'!K105/'2010_2a_mell_IIInevesei'!K105</f>
        <v>1</v>
      </c>
      <c r="L105" s="324"/>
      <c r="M105" s="324">
        <f>'6mell_teljesítési adatok'!M105/'2010_2a_mell_IIInevesei'!M105</f>
        <v>1</v>
      </c>
      <c r="N105" s="324">
        <f>'6mell_teljesítési adatok'!N105/'2010_2a_mell_IIInevesei'!N105</f>
        <v>0.2660817794460334</v>
      </c>
      <c r="O105" s="324">
        <f>'6mell_teljesítési adatok'!O105/'2010_2a_mell_IIInevesei'!O105</f>
        <v>0.672077922077922</v>
      </c>
      <c r="P105" s="324">
        <f>'6mell_teljesítési adatok'!P105/'2010_2a_mell_IIInevesei'!P105</f>
        <v>0.7706874189364462</v>
      </c>
      <c r="Q105" s="324">
        <f>'6mell_teljesítési adatok'!Q105/'2010_2a_mell_IIInevesei'!Q105</f>
        <v>0.05333333333333334</v>
      </c>
      <c r="R105" s="324">
        <f>'6mell_teljesítési adatok'!R105/'2010_2a_mell_IIInevesei'!R105</f>
        <v>0</v>
      </c>
      <c r="S105" s="324">
        <f>'6mell_teljesítési adatok'!S105/'2010_2a_mell_IIInevesei'!S105</f>
        <v>0.6612624969950648</v>
      </c>
      <c r="T105" s="324">
        <f>'6mell_teljesítési adatok'!T105/'2010_2a_mell_IIInevesei'!T105</f>
        <v>0.5452089489235965</v>
      </c>
      <c r="U105" s="324"/>
      <c r="V105" s="324">
        <f>'6mell_teljesítési adatok'!V105/'2010_2a_mell_IIInevesei'!V105</f>
        <v>0.8695205664558673</v>
      </c>
      <c r="W105" s="324" t="e">
        <f>'6mell_teljesítési adatok'!W105/'2010_2a_mell_IIInevesei'!W105</f>
        <v>#DIV/0!</v>
      </c>
      <c r="X105" s="324" t="e">
        <f>'6mell_teljesítési adatok'!X105/'2010_2a_mell_IIInevesei'!X105</f>
        <v>#DIV/0!</v>
      </c>
      <c r="Y105" s="324">
        <f>'6mell_teljesítési adatok'!Y105/'2010_2a_mell_IIInevesei'!Y105</f>
        <v>0</v>
      </c>
      <c r="Z105" s="324">
        <f>'6mell_teljesítési adatok'!Z105/'2010_2a_mell_IIInevesei'!Z105</f>
        <v>0.8235294117647058</v>
      </c>
      <c r="AA105" s="324">
        <f>'6mell_teljesítési adatok'!AA105/'2010_2a_mell_IIInevesei'!AA105</f>
        <v>0.6580406654343808</v>
      </c>
      <c r="AB105" s="324">
        <f>'6mell_teljesítési adatok'!AB105/'2010_2a_mell_IIInevesei'!AB105</f>
        <v>0.8946656833824975</v>
      </c>
      <c r="AC105" s="324">
        <f>'6mell_teljesítési adatok'!AC105/'2010_2a_mell_IIInevesei'!AC105</f>
        <v>0.6202342047930284</v>
      </c>
      <c r="AD105" s="324">
        <f>'6mell_teljesítési adatok'!AD105/'2010_2a_mell_IIInevesei'!AD105</f>
        <v>0.6787634408602151</v>
      </c>
      <c r="AE105" s="324">
        <f>'6mell_teljesítési adatok'!AE105/'2010_2a_mell_IIInevesei'!AE105</f>
        <v>0</v>
      </c>
      <c r="AF105" s="324">
        <f>'6mell_teljesítési adatok'!AF105/'2010_2a_mell_IIInevesei'!AF105</f>
        <v>0.6673311597296014</v>
      </c>
      <c r="AG105" s="324">
        <f>'6mell_teljesítési adatok'!AG105/'2010_2a_mell_IIInevesei'!AG105</f>
        <v>0.39132909591120385</v>
      </c>
      <c r="AH105" s="324">
        <f>'6mell_teljesítési adatok'!AH105/'2010_2a_mell_IIInevesei'!AH105</f>
        <v>0.7087123603738434</v>
      </c>
      <c r="AI105" s="324"/>
      <c r="AJ105" s="324"/>
      <c r="AK105" s="324"/>
      <c r="AL105" s="324">
        <f>'6mell_teljesítési adatok'!AL105/'2010_2a_mell_IIInevesei'!AL105</f>
        <v>0.549141503848431</v>
      </c>
      <c r="AM105" s="324">
        <f>'6mell_teljesítési adatok'!AM105/'2010_2a_mell_IIInevesei'!AM105</f>
        <v>0.5303030303030303</v>
      </c>
      <c r="AN105" s="324">
        <f>'6mell_teljesítési adatok'!AN105/'2010_2a_mell_IIInevesei'!AN105</f>
        <v>0.8622047244094488</v>
      </c>
      <c r="AO105" s="324">
        <f>'6mell_teljesítési adatok'!AO105/'2010_2a_mell_IIInevesei'!AO105</f>
        <v>1.08994708994709</v>
      </c>
      <c r="AP105" s="324">
        <f>'6mell_teljesítési adatok'!AP105/'2010_2a_mell_IIInevesei'!AP105</f>
        <v>0.3882476390346275</v>
      </c>
      <c r="AQ105" s="324">
        <f>'6mell_teljesítési adatok'!AQ105/'2010_2a_mell_IIInevesei'!AQ105</f>
        <v>0.32663316582914576</v>
      </c>
      <c r="AR105" s="324">
        <f>'6mell_teljesítési adatok'!AR105/'2010_2a_mell_IIInevesei'!AR105</f>
        <v>0.9012172284644195</v>
      </c>
      <c r="AS105" s="324">
        <f>'6mell_teljesítési adatok'!AS105/'2010_2a_mell_IIInevesei'!AS105</f>
        <v>1.346740638002774</v>
      </c>
      <c r="AT105" s="324">
        <f>'6mell_teljesítési adatok'!AT105/'2010_2a_mell_IIInevesei'!AT105</f>
        <v>0.730514811619212</v>
      </c>
      <c r="AU105" s="324">
        <f>'6mell_teljesítési adatok'!AU105/'2010_2a_mell_IIInevesei'!AU105</f>
        <v>0.5092592592592593</v>
      </c>
      <c r="AV105" s="324"/>
      <c r="AW105" s="324">
        <f>'6mell_teljesítési adatok'!AW105/'2010_2a_mell_IIInevesei'!AW105</f>
        <v>0.37827001446036546</v>
      </c>
      <c r="AX105" s="324">
        <f>'6mell_teljesítési adatok'!AX105/'2010_2a_mell_IIInevesei'!AX105</f>
        <v>0.8275299238302503</v>
      </c>
      <c r="AY105" s="324"/>
      <c r="AZ105" s="324"/>
      <c r="BA105" s="324">
        <f>'6mell_teljesítési adatok'!BA105/'2010_2a_mell_IIInevesei'!BA105</f>
        <v>0.6462442847811888</v>
      </c>
      <c r="BB105" s="324">
        <f>'6mell_teljesítési adatok'!BB105/'2010_2a_mell_IIInevesei'!BB105</f>
        <v>0.47761194029850745</v>
      </c>
      <c r="BC105" s="324"/>
      <c r="BD105" s="324">
        <f>'6mell_teljesítési adatok'!BD105/'2010_2a_mell_IIInevesei'!BD105</f>
        <v>0.7407921855331786</v>
      </c>
      <c r="BE105" s="324">
        <f>'6mell_teljesítési adatok'!BE105/'2010_2a_mell_IIInevesei'!BE105</f>
        <v>0.7270773638968482</v>
      </c>
      <c r="BF105" s="325">
        <f>'6mell_teljesítési adatok'!BF105/'2010_2a_mell_IIInevesei'!BF105</f>
        <v>0.5491623644654576</v>
      </c>
      <c r="BG105" s="66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</row>
    <row r="106" spans="1:89" s="71" customFormat="1" ht="15" hidden="1">
      <c r="A106" s="437"/>
      <c r="B106" s="437"/>
      <c r="C106" s="21">
        <f>'[1]2010_2a_mell'!C106</f>
        <v>0</v>
      </c>
      <c r="D106" s="21"/>
      <c r="E106" s="21"/>
      <c r="F106" s="21">
        <f>'[1]2010_2a_mell'!F106</f>
        <v>0</v>
      </c>
      <c r="G106" s="21">
        <f>'[1]2010_2a_mell'!G106</f>
        <v>0</v>
      </c>
      <c r="H106" s="21">
        <f>'[1]2010_2a_mell'!H106</f>
        <v>0</v>
      </c>
      <c r="I106" s="21">
        <f>'[1]2010_2a_mell'!I106</f>
        <v>0</v>
      </c>
      <c r="J106" s="21">
        <f>'[1]2010_2a_mell'!J106</f>
        <v>0</v>
      </c>
      <c r="K106" s="21">
        <f>'[1]2010_2a_mell'!K106</f>
        <v>0</v>
      </c>
      <c r="L106" s="21"/>
      <c r="M106" s="21">
        <f>'[1]2010_2a_mell'!L106</f>
        <v>0</v>
      </c>
      <c r="N106" s="21">
        <f>'[1]2010_2a_mell'!M106</f>
        <v>0</v>
      </c>
      <c r="O106" s="21">
        <f>'[1]2010_2a_mell'!N106</f>
        <v>0</v>
      </c>
      <c r="P106" s="21">
        <f>'[1]2010_2a_mell'!O106</f>
        <v>0</v>
      </c>
      <c r="Q106" s="21">
        <f>'[1]2010_2a_mell'!P106</f>
        <v>0</v>
      </c>
      <c r="R106" s="21">
        <f>'[1]2010_2a_mell'!Q106</f>
        <v>0</v>
      </c>
      <c r="S106" s="21">
        <f>'[1]2010_2a_mell'!R106</f>
        <v>0</v>
      </c>
      <c r="T106" s="21">
        <f>'[1]2010_2a_mell'!S106</f>
        <v>0</v>
      </c>
      <c r="U106" s="21">
        <f>'[1]2010_2a_mell'!T106</f>
        <v>0</v>
      </c>
      <c r="V106" s="21">
        <f>'[1]2010_2a_mell'!U106</f>
        <v>0</v>
      </c>
      <c r="W106" s="21">
        <f>'[1]2010_2a_mell'!V106</f>
        <v>0</v>
      </c>
      <c r="X106" s="21">
        <f>'[1]2010_2a_mell'!W106</f>
        <v>0</v>
      </c>
      <c r="Y106" s="21">
        <f>'[1]2010_2a_mell'!X106</f>
        <v>0</v>
      </c>
      <c r="Z106" s="21">
        <f>'[1]2010_2a_mell'!Y106</f>
        <v>0</v>
      </c>
      <c r="AA106" s="21">
        <f>'[1]2010_2a_mell'!Z106</f>
        <v>0</v>
      </c>
      <c r="AB106" s="21">
        <f>'[1]2010_2a_mell'!AA106</f>
        <v>0</v>
      </c>
      <c r="AC106" s="21">
        <f>'[1]2010_2a_mell'!AB106</f>
        <v>0</v>
      </c>
      <c r="AD106" s="21">
        <f>'[1]2010_2a_mell'!AC106</f>
        <v>0</v>
      </c>
      <c r="AE106" s="21">
        <f>'[1]2010_2a_mell'!AD106</f>
        <v>0</v>
      </c>
      <c r="AF106" s="21">
        <f>'[1]2010_2a_mell'!AE106</f>
        <v>0</v>
      </c>
      <c r="AG106" s="21">
        <f>'[1]2010_2a_mell'!AF106</f>
        <v>0</v>
      </c>
      <c r="AH106" s="21">
        <f>'[1]2010_2a_mell'!AG106</f>
        <v>0</v>
      </c>
      <c r="AI106" s="21"/>
      <c r="AJ106" s="21"/>
      <c r="AK106" s="21"/>
      <c r="AL106" s="21">
        <f>'[1]2010_2a_mell'!AK106</f>
        <v>0</v>
      </c>
      <c r="AM106" s="21">
        <f>'[1]2010_2a_mell'!AL106</f>
        <v>0</v>
      </c>
      <c r="AN106" s="21">
        <f>'[1]2010_2a_mell'!AM106</f>
        <v>0</v>
      </c>
      <c r="AO106" s="21">
        <f>'[1]2010_2a_mell'!AN106</f>
        <v>0</v>
      </c>
      <c r="AP106" s="21">
        <f>'[1]2010_2a_mell'!AO106</f>
        <v>0</v>
      </c>
      <c r="AQ106" s="21">
        <f>'[1]2010_2a_mell'!AP106</f>
        <v>0</v>
      </c>
      <c r="AR106" s="21">
        <f>'[1]2010_2a_mell'!AQ106</f>
        <v>0</v>
      </c>
      <c r="AS106" s="21">
        <f>'[1]2010_2a_mell'!AR106</f>
        <v>0</v>
      </c>
      <c r="AT106" s="21">
        <f>'[1]2010_2a_mell'!AS106</f>
        <v>0</v>
      </c>
      <c r="AU106" s="21">
        <f>'[1]2010_2a_mell'!AT106</f>
        <v>0</v>
      </c>
      <c r="AV106" s="21"/>
      <c r="AW106" s="21">
        <f>'[1]2010_2a_mell'!AV106</f>
        <v>0</v>
      </c>
      <c r="AX106" s="21">
        <f>'[1]2010_2a_mell'!AW106</f>
        <v>0</v>
      </c>
      <c r="AY106" s="21"/>
      <c r="AZ106" s="21"/>
      <c r="BA106" s="21">
        <f>'[1]2010_2a_mell'!AZ106</f>
        <v>0</v>
      </c>
      <c r="BB106" s="21">
        <f>'[1]2010_2a_mell'!BA106</f>
        <v>0</v>
      </c>
      <c r="BC106" s="21"/>
      <c r="BD106" s="21">
        <f>'[1]2010_2a_mell'!BB106</f>
        <v>0</v>
      </c>
      <c r="BE106" s="21">
        <f>'[1]2010_2a_mell'!BC106</f>
        <v>0</v>
      </c>
      <c r="BF106" s="69">
        <f>'[1]2010_2a_mell'!BD106</f>
        <v>0</v>
      </c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</row>
    <row r="107" spans="1:89" s="71" customFormat="1" ht="24" customHeight="1">
      <c r="A107" s="46"/>
      <c r="B107" s="47" t="s">
        <v>158</v>
      </c>
      <c r="C107" s="323">
        <f>'6mell_teljesítési adatok'!C107/'2010_2a_mell_IIInevesei'!C107</f>
        <v>0.8136381896089984</v>
      </c>
      <c r="D107" s="323"/>
      <c r="E107" s="323"/>
      <c r="F107" s="323">
        <f>'6mell_teljesítési adatok'!F107/'2010_2a_mell_IIInevesei'!F107</f>
        <v>0.7063969764837627</v>
      </c>
      <c r="G107" s="323">
        <f>'6mell_teljesítési adatok'!G107/'2010_2a_mell_IIInevesei'!G107</f>
        <v>1.13</v>
      </c>
      <c r="H107" s="323">
        <f>'6mell_teljesítési adatok'!H107/'2010_2a_mell_IIInevesei'!H107</f>
        <v>0.4608501118568233</v>
      </c>
      <c r="I107" s="323">
        <f>'6mell_teljesítési adatok'!I107/'2010_2a_mell_IIInevesei'!I107</f>
        <v>1.0026666666666666</v>
      </c>
      <c r="J107" s="323">
        <f>'6mell_teljesítési adatok'!J107/'2010_2a_mell_IIInevesei'!J107</f>
        <v>0.7084149985541239</v>
      </c>
      <c r="K107" s="323">
        <f>'6mell_teljesítési adatok'!K107/'2010_2a_mell_IIInevesei'!K107</f>
        <v>1</v>
      </c>
      <c r="L107" s="323"/>
      <c r="M107" s="323">
        <f>'6mell_teljesítési adatok'!M107/'2010_2a_mell_IIInevesei'!M107</f>
        <v>1</v>
      </c>
      <c r="N107" s="323">
        <f>'6mell_teljesítési adatok'!N107/'2010_2a_mell_IIInevesei'!N107</f>
        <v>0.2660817794460334</v>
      </c>
      <c r="O107" s="323">
        <f>'6mell_teljesítési adatok'!O107/'2010_2a_mell_IIInevesei'!O107</f>
        <v>0.672077922077922</v>
      </c>
      <c r="P107" s="323">
        <f>'6mell_teljesítési adatok'!P107/'2010_2a_mell_IIInevesei'!P107</f>
        <v>0.7706874189364462</v>
      </c>
      <c r="Q107" s="323">
        <f>'6mell_teljesítési adatok'!Q107/'2010_2a_mell_IIInevesei'!Q107</f>
        <v>0.05333333333333334</v>
      </c>
      <c r="R107" s="323">
        <f>'6mell_teljesítési adatok'!R107/'2010_2a_mell_IIInevesei'!R107</f>
        <v>0</v>
      </c>
      <c r="S107" s="323">
        <f>'6mell_teljesítési adatok'!S107/'2010_2a_mell_IIInevesei'!S107</f>
        <v>0.6612624969950648</v>
      </c>
      <c r="T107" s="323">
        <f>'6mell_teljesítési adatok'!T107/'2010_2a_mell_IIInevesei'!T107</f>
        <v>0.5452089489235965</v>
      </c>
      <c r="U107" s="323"/>
      <c r="V107" s="323"/>
      <c r="W107" s="323" t="e">
        <f>'6mell_teljesítési adatok'!W107/'2010_2a_mell_IIInevesei'!W107</f>
        <v>#DIV/0!</v>
      </c>
      <c r="X107" s="323" t="e">
        <f>'6mell_teljesítési adatok'!X107/'2010_2a_mell_IIInevesei'!X107</f>
        <v>#DIV/0!</v>
      </c>
      <c r="Y107" s="323">
        <f>'6mell_teljesítési adatok'!Y107/'2010_2a_mell_IIInevesei'!Y107</f>
        <v>0</v>
      </c>
      <c r="Z107" s="323">
        <f>'6mell_teljesítési adatok'!Z107/'2010_2a_mell_IIInevesei'!Z107</f>
        <v>0.8235294117647058</v>
      </c>
      <c r="AA107" s="323">
        <f>'6mell_teljesítési adatok'!AA107/'2010_2a_mell_IIInevesei'!AA107</f>
        <v>0.6580406654343808</v>
      </c>
      <c r="AB107" s="323">
        <f>'6mell_teljesítési adatok'!AB107/'2010_2a_mell_IIInevesei'!AB107</f>
        <v>0.8946656833824975</v>
      </c>
      <c r="AC107" s="323">
        <f>'6mell_teljesítési adatok'!AC107/'2010_2a_mell_IIInevesei'!AC107</f>
        <v>0.6202342047930284</v>
      </c>
      <c r="AD107" s="323">
        <f>'6mell_teljesítési adatok'!AD107/'2010_2a_mell_IIInevesei'!AD107</f>
        <v>0.6787634408602151</v>
      </c>
      <c r="AE107" s="323">
        <f>'6mell_teljesítési adatok'!AE107/'2010_2a_mell_IIInevesei'!AE107</f>
        <v>0</v>
      </c>
      <c r="AF107" s="323">
        <f>'6mell_teljesítési adatok'!AF107/'2010_2a_mell_IIInevesei'!AF107</f>
        <v>0.6673311597296014</v>
      </c>
      <c r="AG107" s="323">
        <f>'6mell_teljesítési adatok'!AG107/'2010_2a_mell_IIInevesei'!AG107</f>
        <v>0.39132909591120385</v>
      </c>
      <c r="AH107" s="323">
        <f>'6mell_teljesítési adatok'!AH107/'2010_2a_mell_IIInevesei'!AH107</f>
        <v>0.7087123603738434</v>
      </c>
      <c r="AI107" s="323"/>
      <c r="AJ107" s="323"/>
      <c r="AK107" s="323"/>
      <c r="AL107" s="323">
        <f>'6mell_teljesítési adatok'!AL107/'2010_2a_mell_IIInevesei'!AL107</f>
        <v>0.549141503848431</v>
      </c>
      <c r="AM107" s="323">
        <f>'6mell_teljesítési adatok'!AM107/'2010_2a_mell_IIInevesei'!AM107</f>
        <v>0.5303030303030303</v>
      </c>
      <c r="AN107" s="323">
        <f>'6mell_teljesítési adatok'!AN107/'2010_2a_mell_IIInevesei'!AN107</f>
        <v>0.8622047244094488</v>
      </c>
      <c r="AO107" s="323">
        <f>'6mell_teljesítési adatok'!AO107/'2010_2a_mell_IIInevesei'!AO107</f>
        <v>1.08994708994709</v>
      </c>
      <c r="AP107" s="323">
        <f>'6mell_teljesítési adatok'!AP107/'2010_2a_mell_IIInevesei'!AP107</f>
        <v>0.3882476390346275</v>
      </c>
      <c r="AQ107" s="323">
        <f>'6mell_teljesítési adatok'!AQ107/'2010_2a_mell_IIInevesei'!AQ107</f>
        <v>0.32663316582914576</v>
      </c>
      <c r="AR107" s="323">
        <f>'6mell_teljesítési adatok'!AR107/'2010_2a_mell_IIInevesei'!AR107</f>
        <v>0.9012172284644195</v>
      </c>
      <c r="AS107" s="323">
        <f>'6mell_teljesítési adatok'!AS107/'2010_2a_mell_IIInevesei'!AS107</f>
        <v>1.346740638002774</v>
      </c>
      <c r="AT107" s="323">
        <f>'6mell_teljesítési adatok'!AT107/'2010_2a_mell_IIInevesei'!AT107</f>
        <v>0.730514811619212</v>
      </c>
      <c r="AU107" s="323">
        <f>'6mell_teljesítési adatok'!AU107/'2010_2a_mell_IIInevesei'!AU107</f>
        <v>0.5092592592592593</v>
      </c>
      <c r="AV107" s="323"/>
      <c r="AW107" s="323">
        <f>'6mell_teljesítési adatok'!AW107/'2010_2a_mell_IIInevesei'!AW107</f>
        <v>0.37827001446036546</v>
      </c>
      <c r="AX107" s="323">
        <f>'6mell_teljesítési adatok'!AX107/'2010_2a_mell_IIInevesei'!AX107</f>
        <v>0.8275299238302503</v>
      </c>
      <c r="AY107" s="323"/>
      <c r="AZ107" s="323"/>
      <c r="BA107" s="323">
        <f>'6mell_teljesítési adatok'!BA107/'2010_2a_mell_IIInevesei'!BA107</f>
        <v>0.6462442847811888</v>
      </c>
      <c r="BB107" s="323">
        <f>'6mell_teljesítési adatok'!BB107/'2010_2a_mell_IIInevesei'!BB107</f>
        <v>0.47761194029850745</v>
      </c>
      <c r="BC107" s="323"/>
      <c r="BD107" s="323">
        <f>'6mell_teljesítési adatok'!BD107/'2010_2a_mell_IIInevesei'!BD107</f>
        <v>0.7407921855331786</v>
      </c>
      <c r="BE107" s="323">
        <f>'6mell_teljesítési adatok'!BE107/'2010_2a_mell_IIInevesei'!BE107</f>
        <v>0.7270773638968482</v>
      </c>
      <c r="BF107" s="326">
        <f>'6mell_teljesítési adatok'!BF107/'2010_2a_mell_IIInevesei'!BF107</f>
        <v>0.5390596981901481</v>
      </c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</row>
    <row r="108" spans="36:58" ht="12.75">
      <c r="AJ108" s="75"/>
      <c r="AM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6" t="e">
        <f>SUM(C105:BB105)</f>
        <v>#DIV/0!</v>
      </c>
      <c r="BC108" s="76"/>
      <c r="BD108" s="75"/>
      <c r="BE108" s="75"/>
      <c r="BF108" s="77"/>
    </row>
    <row r="109" spans="58:59" ht="12.75">
      <c r="BF109" s="77"/>
      <c r="BG109" s="77"/>
    </row>
    <row r="110" ht="12.75"/>
    <row r="111" ht="12.75"/>
    <row r="112" ht="12.75"/>
    <row r="113" ht="12.75"/>
  </sheetData>
  <sheetProtection/>
  <mergeCells count="41">
    <mergeCell ref="A2:B4"/>
    <mergeCell ref="F2:BE2"/>
    <mergeCell ref="BF2:BF4"/>
    <mergeCell ref="A5:BF5"/>
    <mergeCell ref="A7:A15"/>
    <mergeCell ref="B16:BF16"/>
    <mergeCell ref="A17:A26"/>
    <mergeCell ref="B17:BF17"/>
    <mergeCell ref="B27:BF27"/>
    <mergeCell ref="A28:A33"/>
    <mergeCell ref="B34:BF34"/>
    <mergeCell ref="A35:A40"/>
    <mergeCell ref="B41:BF41"/>
    <mergeCell ref="A42:A46"/>
    <mergeCell ref="B47:BF47"/>
    <mergeCell ref="A48:A50"/>
    <mergeCell ref="B51:BF51"/>
    <mergeCell ref="A52:A54"/>
    <mergeCell ref="B55:BF55"/>
    <mergeCell ref="A56:A58"/>
    <mergeCell ref="A59:B59"/>
    <mergeCell ref="A60:B60"/>
    <mergeCell ref="A65:B67"/>
    <mergeCell ref="F65:BE65"/>
    <mergeCell ref="BF65:BF66"/>
    <mergeCell ref="A68:BF68"/>
    <mergeCell ref="A70:A78"/>
    <mergeCell ref="B79:BF79"/>
    <mergeCell ref="A80:A84"/>
    <mergeCell ref="B85:BF85"/>
    <mergeCell ref="A86:A88"/>
    <mergeCell ref="B101:BF101"/>
    <mergeCell ref="A102:A104"/>
    <mergeCell ref="A105:B105"/>
    <mergeCell ref="A106:B106"/>
    <mergeCell ref="B89:BF89"/>
    <mergeCell ref="A90:A92"/>
    <mergeCell ref="B93:BF93"/>
    <mergeCell ref="A94:A96"/>
    <mergeCell ref="B97:BF97"/>
    <mergeCell ref="A98:A100"/>
  </mergeCells>
  <printOptions horizontalCentered="1" verticalCentered="1"/>
  <pageMargins left="0.3937007874015748" right="0.3937007874015748" top="0" bottom="0.15748031496062992" header="0.5118110236220472" footer="0.15748031496062992"/>
  <pageSetup horizontalDpi="600" verticalDpi="600" orientation="landscape" paperSize="8" scale="46" r:id="rId4"/>
  <headerFooter alignWithMargins="0">
    <oddFooter>&amp;C&amp;P</oddFooter>
  </headerFooter>
  <colBreaks count="2" manualBreakCount="2">
    <brk id="31" max="106" man="1"/>
    <brk id="58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CL109"/>
  <sheetViews>
    <sheetView showZeros="0" tabSelected="1" view="pageBreakPreview" zoomScaleSheetLayoutView="100" zoomScalePageLayoutView="0" workbookViewId="0" topLeftCell="B1">
      <pane xSplit="1" ySplit="6" topLeftCell="BD92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I107" sqref="BI107"/>
    </sheetView>
  </sheetViews>
  <sheetFormatPr defaultColWidth="9.140625" defaultRowHeight="15"/>
  <cols>
    <col min="1" max="1" width="4.140625" style="73" hidden="1" customWidth="1"/>
    <col min="2" max="2" width="49.421875" style="73" customWidth="1"/>
    <col min="3" max="5" width="11.421875" style="73" customWidth="1"/>
    <col min="6" max="22" width="13.140625" style="74" customWidth="1"/>
    <col min="23" max="24" width="13.140625" style="74" hidden="1" customWidth="1"/>
    <col min="25" max="57" width="13.140625" style="74" customWidth="1"/>
    <col min="58" max="58" width="13.140625" style="73" customWidth="1"/>
    <col min="59" max="59" width="11.8515625" style="73" customWidth="1"/>
    <col min="60" max="60" width="9.140625" style="73" customWidth="1"/>
    <col min="61" max="61" width="12.140625" style="73" customWidth="1"/>
    <col min="62" max="16384" width="9.140625" style="73" customWidth="1"/>
  </cols>
  <sheetData>
    <row r="1" spans="1:58" s="2" customFormat="1" ht="16.5" customHeight="1">
      <c r="A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3" t="s">
        <v>0</v>
      </c>
    </row>
    <row r="2" spans="1:58" s="8" customFormat="1" ht="18.75" customHeight="1">
      <c r="A2" s="426" t="s">
        <v>1</v>
      </c>
      <c r="B2" s="426"/>
      <c r="C2" s="5"/>
      <c r="D2" s="4"/>
      <c r="E2" s="6"/>
      <c r="F2" s="427" t="s">
        <v>2</v>
      </c>
      <c r="G2" s="427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9" t="s">
        <v>3</v>
      </c>
    </row>
    <row r="3" spans="1:58" s="11" customFormat="1" ht="48" customHeight="1">
      <c r="A3" s="426"/>
      <c r="B3" s="426"/>
      <c r="C3" s="9">
        <v>421100</v>
      </c>
      <c r="D3" s="9">
        <v>552110</v>
      </c>
      <c r="E3" s="10">
        <v>562912</v>
      </c>
      <c r="F3" s="9">
        <v>562917</v>
      </c>
      <c r="G3" s="9">
        <v>682001</v>
      </c>
      <c r="H3" s="9">
        <v>682002</v>
      </c>
      <c r="I3" s="9">
        <v>750000</v>
      </c>
      <c r="J3" s="9">
        <v>841112</v>
      </c>
      <c r="K3" s="9">
        <v>841114</v>
      </c>
      <c r="L3" s="9">
        <v>841115</v>
      </c>
      <c r="M3" s="9">
        <v>841116</v>
      </c>
      <c r="N3" s="9">
        <v>841126</v>
      </c>
      <c r="O3" s="9">
        <v>841129</v>
      </c>
      <c r="P3" s="9">
        <v>841133</v>
      </c>
      <c r="Q3" s="9">
        <v>841191</v>
      </c>
      <c r="R3" s="9">
        <v>841401</v>
      </c>
      <c r="S3" s="9">
        <v>841402</v>
      </c>
      <c r="T3" s="9">
        <v>841403</v>
      </c>
      <c r="U3" s="9">
        <v>841901</v>
      </c>
      <c r="V3" s="9">
        <v>841906</v>
      </c>
      <c r="W3" s="9">
        <v>841907</v>
      </c>
      <c r="X3" s="9">
        <v>841908</v>
      </c>
      <c r="Y3" s="9">
        <v>841908</v>
      </c>
      <c r="Z3" s="9">
        <v>854234</v>
      </c>
      <c r="AA3" s="9">
        <v>869041</v>
      </c>
      <c r="AB3" s="9">
        <v>882111</v>
      </c>
      <c r="AC3" s="9">
        <v>882112</v>
      </c>
      <c r="AD3" s="9">
        <v>882113</v>
      </c>
      <c r="AE3" s="9">
        <v>882114</v>
      </c>
      <c r="AF3" s="9">
        <v>882115</v>
      </c>
      <c r="AG3" s="9">
        <v>882116</v>
      </c>
      <c r="AH3" s="9">
        <v>882117</v>
      </c>
      <c r="AI3" s="9">
        <v>882118</v>
      </c>
      <c r="AJ3" s="9">
        <v>882119</v>
      </c>
      <c r="AK3" s="9">
        <v>882121</v>
      </c>
      <c r="AL3" s="9">
        <v>882122</v>
      </c>
      <c r="AM3" s="9">
        <v>882123</v>
      </c>
      <c r="AN3" s="9">
        <v>882124</v>
      </c>
      <c r="AO3" s="9">
        <v>882125</v>
      </c>
      <c r="AP3" s="9">
        <v>882129</v>
      </c>
      <c r="AQ3" s="9">
        <v>882202</v>
      </c>
      <c r="AR3" s="9">
        <v>882203</v>
      </c>
      <c r="AS3" s="9">
        <v>889921</v>
      </c>
      <c r="AT3" s="9">
        <v>889928</v>
      </c>
      <c r="AU3" s="9">
        <v>889969</v>
      </c>
      <c r="AV3" s="9">
        <v>890301</v>
      </c>
      <c r="AW3" s="9">
        <v>890441</v>
      </c>
      <c r="AX3" s="9">
        <v>890442</v>
      </c>
      <c r="AY3" s="9">
        <v>910123</v>
      </c>
      <c r="AZ3" s="9">
        <v>910501</v>
      </c>
      <c r="BA3" s="9">
        <v>910502</v>
      </c>
      <c r="BB3" s="9">
        <v>960302</v>
      </c>
      <c r="BC3" s="9">
        <v>851000</v>
      </c>
      <c r="BD3" s="9">
        <v>851011</v>
      </c>
      <c r="BE3" s="9">
        <v>851012</v>
      </c>
      <c r="BF3" s="429"/>
    </row>
    <row r="4" spans="1:58" s="11" customFormat="1" ht="47.25" customHeight="1">
      <c r="A4" s="426"/>
      <c r="B4" s="426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280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22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12" t="s">
        <v>29</v>
      </c>
      <c r="AF4" s="12" t="s">
        <v>30</v>
      </c>
      <c r="AG4" s="12" t="s">
        <v>31</v>
      </c>
      <c r="AH4" s="12" t="s">
        <v>32</v>
      </c>
      <c r="AI4" s="12" t="s">
        <v>33</v>
      </c>
      <c r="AJ4" s="12" t="s">
        <v>34</v>
      </c>
      <c r="AK4" s="12" t="s">
        <v>35</v>
      </c>
      <c r="AL4" s="12" t="s">
        <v>36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41</v>
      </c>
      <c r="AR4" s="12" t="s">
        <v>42</v>
      </c>
      <c r="AS4" s="12" t="s">
        <v>43</v>
      </c>
      <c r="AT4" s="12" t="s">
        <v>44</v>
      </c>
      <c r="AU4" s="12" t="s">
        <v>45</v>
      </c>
      <c r="AV4" s="12" t="s">
        <v>46</v>
      </c>
      <c r="AW4" s="12" t="s">
        <v>47</v>
      </c>
      <c r="AX4" s="12" t="s">
        <v>48</v>
      </c>
      <c r="AY4" s="12" t="s">
        <v>49</v>
      </c>
      <c r="AZ4" s="12" t="s">
        <v>50</v>
      </c>
      <c r="BA4" s="12" t="s">
        <v>51</v>
      </c>
      <c r="BB4" s="12" t="s">
        <v>52</v>
      </c>
      <c r="BC4" s="12" t="s">
        <v>286</v>
      </c>
      <c r="BD4" s="12" t="s">
        <v>53</v>
      </c>
      <c r="BE4" s="12" t="s">
        <v>54</v>
      </c>
      <c r="BF4" s="429"/>
    </row>
    <row r="5" spans="1:89" s="14" customFormat="1" ht="18.75" customHeight="1">
      <c r="A5" s="430" t="s">
        <v>55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</row>
    <row r="6" spans="1:89" s="2" customFormat="1" ht="12">
      <c r="A6" s="15" t="s">
        <v>56</v>
      </c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8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</row>
    <row r="7" spans="1:89" s="2" customFormat="1" ht="12">
      <c r="A7" s="431"/>
      <c r="B7" s="20" t="s">
        <v>58</v>
      </c>
      <c r="C7" s="21"/>
      <c r="D7" s="21"/>
      <c r="E7" s="21">
        <f>'[5]B_int_muk_bev'!B12</f>
        <v>6853.124999999999</v>
      </c>
      <c r="F7" s="21">
        <f>'[5]B_int_muk_bev'!B3</f>
        <v>6509.6</v>
      </c>
      <c r="G7" s="21"/>
      <c r="H7" s="21">
        <f>'[5]B_int_muk_bev'!B21</f>
        <v>469.96</v>
      </c>
      <c r="I7" s="21"/>
      <c r="J7" s="21"/>
      <c r="K7" s="21"/>
      <c r="L7" s="21"/>
      <c r="M7" s="21"/>
      <c r="N7" s="21">
        <f>'[5]B_int_muk_bev'!B26</f>
        <v>1889.54</v>
      </c>
      <c r="O7" s="21"/>
      <c r="P7" s="21"/>
      <c r="Q7" s="21"/>
      <c r="R7" s="21"/>
      <c r="S7" s="21"/>
      <c r="T7" s="21"/>
      <c r="U7" s="21"/>
      <c r="V7" s="21"/>
      <c r="W7" s="21"/>
      <c r="X7" s="147"/>
      <c r="Y7" s="147"/>
      <c r="Z7" s="148"/>
      <c r="AA7" s="149">
        <f>'[5]B_int_muk_bev'!B36</f>
        <v>720</v>
      </c>
      <c r="AB7" s="147"/>
      <c r="AC7" s="147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>
        <f>'[5]B_int_muk_bev'!B39</f>
        <v>285</v>
      </c>
      <c r="BB7" s="150"/>
      <c r="BC7" s="150"/>
      <c r="BD7" s="150"/>
      <c r="BE7" s="150"/>
      <c r="BF7" s="22">
        <f>SUM(C7:BE7)</f>
        <v>16727.225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</row>
    <row r="8" spans="1:89" s="25" customFormat="1" ht="12">
      <c r="A8" s="431"/>
      <c r="B8" s="23" t="s">
        <v>59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151"/>
      <c r="Y8" s="151"/>
      <c r="Z8" s="151"/>
      <c r="AA8" s="151"/>
      <c r="AB8" s="151"/>
      <c r="AC8" s="151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22">
        <f aca="true" t="shared" si="0" ref="BF8:BF14">SUM(C8:BE8)</f>
        <v>0</v>
      </c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</row>
    <row r="9" spans="1:89" s="2" customFormat="1" ht="12">
      <c r="A9" s="431"/>
      <c r="B9" s="20" t="s">
        <v>60</v>
      </c>
      <c r="C9" s="152">
        <f>C10+C11+C12+C14</f>
        <v>0</v>
      </c>
      <c r="D9" s="152">
        <f>D10+D11+D12+D14</f>
        <v>0</v>
      </c>
      <c r="E9" s="152">
        <f aca="true" t="shared" si="1" ref="E9:AN9">E10+E11+E12+E14</f>
        <v>0</v>
      </c>
      <c r="F9" s="152">
        <f t="shared" si="1"/>
        <v>0</v>
      </c>
      <c r="G9" s="152">
        <f>G10+G11+G12+G14</f>
        <v>1151.895</v>
      </c>
      <c r="H9" s="152">
        <f t="shared" si="1"/>
        <v>895.8399999999999</v>
      </c>
      <c r="I9" s="152">
        <f>I10+I11+I12+I14</f>
        <v>0</v>
      </c>
      <c r="J9" s="152">
        <f>J10+J11+J12+J14</f>
        <v>0</v>
      </c>
      <c r="K9" s="152"/>
      <c r="L9" s="152"/>
      <c r="M9" s="152"/>
      <c r="N9" s="152">
        <f>SUM(N10:N14)</f>
        <v>811.2</v>
      </c>
      <c r="O9" s="152">
        <f>O10+O11+O12+O14</f>
        <v>0</v>
      </c>
      <c r="P9" s="152">
        <f>P10+P11+P12+P14</f>
        <v>0</v>
      </c>
      <c r="Q9" s="152">
        <f t="shared" si="1"/>
        <v>0</v>
      </c>
      <c r="R9" s="152">
        <f t="shared" si="1"/>
        <v>0</v>
      </c>
      <c r="S9" s="152">
        <f t="shared" si="1"/>
        <v>0</v>
      </c>
      <c r="T9" s="152">
        <f t="shared" si="1"/>
        <v>0</v>
      </c>
      <c r="U9" s="152">
        <f t="shared" si="1"/>
        <v>48520</v>
      </c>
      <c r="V9" s="152">
        <f t="shared" si="1"/>
        <v>0</v>
      </c>
      <c r="W9" s="152">
        <f t="shared" si="1"/>
        <v>0</v>
      </c>
      <c r="X9" s="152">
        <f t="shared" si="1"/>
        <v>0</v>
      </c>
      <c r="Y9" s="152"/>
      <c r="Z9" s="152">
        <f t="shared" si="1"/>
        <v>0</v>
      </c>
      <c r="AA9" s="152">
        <f t="shared" si="1"/>
        <v>0</v>
      </c>
      <c r="AB9" s="152">
        <f t="shared" si="1"/>
        <v>0</v>
      </c>
      <c r="AC9" s="152">
        <f t="shared" si="1"/>
        <v>0</v>
      </c>
      <c r="AD9" s="152">
        <f t="shared" si="1"/>
        <v>0</v>
      </c>
      <c r="AE9" s="152">
        <f t="shared" si="1"/>
        <v>0</v>
      </c>
      <c r="AF9" s="152">
        <f t="shared" si="1"/>
        <v>0</v>
      </c>
      <c r="AG9" s="152">
        <f t="shared" si="1"/>
        <v>0</v>
      </c>
      <c r="AH9" s="152">
        <f>AH10+AH11+AH12+AH14</f>
        <v>0</v>
      </c>
      <c r="AI9" s="152"/>
      <c r="AJ9" s="152">
        <f>AJ10+AJ11+AJ12+AJ14</f>
        <v>0</v>
      </c>
      <c r="AK9" s="152">
        <f>AK10+AK11+AK12+AK14</f>
        <v>0</v>
      </c>
      <c r="AL9" s="152"/>
      <c r="AM9" s="152">
        <f>AM10+AM11+AM12+AM14</f>
        <v>0</v>
      </c>
      <c r="AN9" s="152">
        <f t="shared" si="1"/>
        <v>0</v>
      </c>
      <c r="AO9" s="152"/>
      <c r="AP9" s="152">
        <f>AP10+AP11+AP12+AP14</f>
        <v>0</v>
      </c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>
        <f>SUM(BB10:BB14)</f>
        <v>451.2</v>
      </c>
      <c r="BC9" s="152"/>
      <c r="BD9" s="152"/>
      <c r="BE9" s="152"/>
      <c r="BF9" s="22">
        <f t="shared" si="0"/>
        <v>51830.134999999995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</row>
    <row r="10" spans="1:89" s="2" customFormat="1" ht="12">
      <c r="A10" s="431"/>
      <c r="B10" s="20" t="s">
        <v>61</v>
      </c>
      <c r="C10" s="15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47"/>
      <c r="Y10" s="147"/>
      <c r="Z10" s="147"/>
      <c r="AA10" s="147"/>
      <c r="AB10" s="147"/>
      <c r="AC10" s="147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22">
        <f t="shared" si="0"/>
        <v>0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</row>
    <row r="11" spans="1:89" s="2" customFormat="1" ht="12">
      <c r="A11" s="431"/>
      <c r="B11" s="20" t="s">
        <v>62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f>'[5]B_önksajátos_muk_bev'!D7+'[5]B_önksajátos_muk_bev'!D8+'[5]B_önksajátos_muk_bev'!D9+'[5]B_önksajátos_muk_bev'!D10+'[5]B_önksajátos_muk_bev'!D11+'[5]B_önksajátos_muk_bev'!D12+'[5]B_önksajátos_muk_bev'!D13+'[5]B_önksajátos_muk_bev'!D14+'[5]B_önksajátos_muk_bev'!D15+'[5]B_önksajátos_muk_bev'!D16+'[5]B_önksajátos_muk_bev'!D19+'[5]B_önksajátos_muk_bev'!D20</f>
        <v>30270</v>
      </c>
      <c r="V11" s="21"/>
      <c r="W11" s="21"/>
      <c r="X11" s="151"/>
      <c r="Y11" s="151"/>
      <c r="Z11" s="151"/>
      <c r="AA11" s="151"/>
      <c r="AB11" s="151"/>
      <c r="AC11" s="151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22">
        <f t="shared" si="0"/>
        <v>30270</v>
      </c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</row>
    <row r="12" spans="1:89" s="2" customFormat="1" ht="10.5" customHeight="1">
      <c r="A12" s="431"/>
      <c r="B12" s="20" t="s">
        <v>63</v>
      </c>
      <c r="C12" s="21"/>
      <c r="D12" s="21"/>
      <c r="E12" s="21"/>
      <c r="F12" s="21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21"/>
      <c r="T12" s="21"/>
      <c r="U12" s="21">
        <f>'[5]B_önksajátos_muk_bev'!D17+'[5]B_önksajátos_muk_bev'!D18</f>
        <v>18250</v>
      </c>
      <c r="V12" s="21"/>
      <c r="W12" s="21"/>
      <c r="X12" s="147"/>
      <c r="Y12" s="147"/>
      <c r="Z12" s="147"/>
      <c r="AA12" s="147"/>
      <c r="AB12" s="147"/>
      <c r="AC12" s="147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22">
        <f t="shared" si="0"/>
        <v>18250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</row>
    <row r="13" spans="1:89" s="2" customFormat="1" ht="10.5" customHeight="1">
      <c r="A13" s="431"/>
      <c r="B13" s="20" t="s">
        <v>64</v>
      </c>
      <c r="C13" s="21"/>
      <c r="D13" s="21"/>
      <c r="E13" s="21"/>
      <c r="F13" s="21"/>
      <c r="G13" s="153"/>
      <c r="H13" s="153"/>
      <c r="I13" s="153"/>
      <c r="J13" s="153"/>
      <c r="K13" s="153"/>
      <c r="L13" s="153"/>
      <c r="M13" s="153"/>
      <c r="N13" s="153">
        <f>'[5]B_ÁHK_műk_C_pe (2)'!B6</f>
        <v>811.2</v>
      </c>
      <c r="O13" s="153"/>
      <c r="P13" s="153"/>
      <c r="Q13" s="153"/>
      <c r="R13" s="153"/>
      <c r="S13" s="21"/>
      <c r="T13" s="21"/>
      <c r="U13" s="21"/>
      <c r="V13" s="21"/>
      <c r="W13" s="21"/>
      <c r="X13" s="147"/>
      <c r="Y13" s="147"/>
      <c r="Z13" s="147"/>
      <c r="AA13" s="147"/>
      <c r="AB13" s="147"/>
      <c r="AC13" s="147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>
        <f>'[5]B_ÁHK_műk_C_pe (2)'!B8</f>
        <v>451.2</v>
      </c>
      <c r="BC13" s="150"/>
      <c r="BD13" s="150"/>
      <c r="BE13" s="150"/>
      <c r="BF13" s="22">
        <f t="shared" si="0"/>
        <v>1262.4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</row>
    <row r="14" spans="1:89" s="2" customFormat="1" ht="12">
      <c r="A14" s="431"/>
      <c r="B14" s="20" t="s">
        <v>65</v>
      </c>
      <c r="C14" s="21"/>
      <c r="D14" s="21"/>
      <c r="E14" s="21"/>
      <c r="F14" s="21"/>
      <c r="G14" s="21">
        <f>'[5]B_önksajátos_muk_bev'!B38</f>
        <v>1151.895</v>
      </c>
      <c r="H14" s="21">
        <f>'[5]B_önksajátos_muk_bev'!B29</f>
        <v>895.8399999999999</v>
      </c>
      <c r="I14" s="21"/>
      <c r="J14" s="21"/>
      <c r="K14" s="21"/>
      <c r="L14" s="21"/>
      <c r="M14" s="21"/>
      <c r="N14" s="21">
        <f>'[5]B_int_muk_bev'!B33</f>
        <v>0</v>
      </c>
      <c r="O14" s="21"/>
      <c r="P14" s="21"/>
      <c r="Q14" s="21"/>
      <c r="R14" s="21"/>
      <c r="S14" s="21"/>
      <c r="T14" s="21"/>
      <c r="U14" s="21"/>
      <c r="V14" s="21"/>
      <c r="W14" s="21"/>
      <c r="X14" s="151"/>
      <c r="Y14" s="151"/>
      <c r="Z14" s="148"/>
      <c r="AA14" s="151"/>
      <c r="AB14" s="151"/>
      <c r="AC14" s="151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22">
        <f t="shared" si="0"/>
        <v>2047.735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</row>
    <row r="15" spans="1:89" s="30" customFormat="1" ht="12">
      <c r="A15" s="431"/>
      <c r="B15" s="26" t="s">
        <v>66</v>
      </c>
      <c r="C15" s="27">
        <f aca="true" t="shared" si="2" ref="C15:BE15">C7+C9</f>
        <v>0</v>
      </c>
      <c r="D15" s="27">
        <f t="shared" si="2"/>
        <v>0</v>
      </c>
      <c r="E15" s="27">
        <f t="shared" si="2"/>
        <v>6853.124999999999</v>
      </c>
      <c r="F15" s="27">
        <f t="shared" si="2"/>
        <v>6509.6</v>
      </c>
      <c r="G15" s="27">
        <f t="shared" si="2"/>
        <v>1151.895</v>
      </c>
      <c r="H15" s="27">
        <f t="shared" si="2"/>
        <v>1365.8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  <c r="M15" s="27">
        <f t="shared" si="2"/>
        <v>0</v>
      </c>
      <c r="N15" s="27">
        <f t="shared" si="2"/>
        <v>2700.74</v>
      </c>
      <c r="O15" s="27">
        <f t="shared" si="2"/>
        <v>0</v>
      </c>
      <c r="P15" s="27">
        <f t="shared" si="2"/>
        <v>0</v>
      </c>
      <c r="Q15" s="27">
        <f t="shared" si="2"/>
        <v>0</v>
      </c>
      <c r="R15" s="27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48520</v>
      </c>
      <c r="V15" s="27">
        <f t="shared" si="2"/>
        <v>0</v>
      </c>
      <c r="W15" s="27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7">
        <f t="shared" si="2"/>
        <v>720</v>
      </c>
      <c r="AB15" s="27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7">
        <f t="shared" si="2"/>
        <v>0</v>
      </c>
      <c r="AG15" s="27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7">
        <f t="shared" si="2"/>
        <v>0</v>
      </c>
      <c r="AL15" s="27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7">
        <f t="shared" si="2"/>
        <v>0</v>
      </c>
      <c r="AQ15" s="27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7">
        <f t="shared" si="2"/>
        <v>0</v>
      </c>
      <c r="AV15" s="27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7">
        <f t="shared" si="2"/>
        <v>0</v>
      </c>
      <c r="BA15" s="27">
        <f t="shared" si="2"/>
        <v>285</v>
      </c>
      <c r="BB15" s="27">
        <f t="shared" si="2"/>
        <v>451.2</v>
      </c>
      <c r="BC15" s="27"/>
      <c r="BD15" s="27">
        <f t="shared" si="2"/>
        <v>0</v>
      </c>
      <c r="BE15" s="27">
        <f t="shared" si="2"/>
        <v>0</v>
      </c>
      <c r="BF15" s="27">
        <f>BF7+BF9</f>
        <v>68557.35999999999</v>
      </c>
      <c r="BG15" s="28"/>
      <c r="BH15" s="29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</row>
    <row r="16" spans="1:89" s="2" customFormat="1" ht="12">
      <c r="A16" s="15" t="s">
        <v>67</v>
      </c>
      <c r="B16" s="432" t="s">
        <v>68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</row>
    <row r="17" spans="1:89" s="2" customFormat="1" ht="12.75" customHeight="1">
      <c r="A17" s="431" t="s">
        <v>69</v>
      </c>
      <c r="B17" s="433" t="s">
        <v>70</v>
      </c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</row>
    <row r="18" spans="1:89" s="2" customFormat="1" ht="12">
      <c r="A18" s="431"/>
      <c r="B18" s="20" t="s">
        <v>71</v>
      </c>
      <c r="C18" s="21"/>
      <c r="D18" s="21"/>
      <c r="E18" s="21"/>
      <c r="F18" s="21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21"/>
      <c r="T18" s="21"/>
      <c r="U18" s="21">
        <f>'[5]B_támogatások'!B5</f>
        <v>52481</v>
      </c>
      <c r="V18" s="21"/>
      <c r="W18" s="21"/>
      <c r="X18" s="150"/>
      <c r="Y18" s="150"/>
      <c r="Z18" s="150"/>
      <c r="AA18" s="150"/>
      <c r="AB18" s="154"/>
      <c r="AC18" s="154"/>
      <c r="AD18" s="150"/>
      <c r="AE18" s="150"/>
      <c r="AF18" s="150"/>
      <c r="AG18" s="150"/>
      <c r="AH18" s="154"/>
      <c r="AI18" s="154"/>
      <c r="AJ18" s="150"/>
      <c r="AK18" s="154"/>
      <c r="AL18" s="154"/>
      <c r="AM18" s="150"/>
      <c r="AN18" s="154"/>
      <c r="AO18" s="154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22">
        <f aca="true" t="shared" si="3" ref="BF18:BF25">SUM(C18:BE18)</f>
        <v>52481</v>
      </c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</row>
    <row r="19" spans="1:89" s="2" customFormat="1" ht="12">
      <c r="A19" s="431"/>
      <c r="B19" s="20" t="s">
        <v>72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>
        <f>'[5]B_támogatások'!B11</f>
        <v>27180.399</v>
      </c>
      <c r="V19" s="21"/>
      <c r="W19" s="21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22">
        <f t="shared" si="3"/>
        <v>27180.399</v>
      </c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</row>
    <row r="20" spans="1:89" s="2" customFormat="1" ht="12">
      <c r="A20" s="431"/>
      <c r="B20" s="20" t="s">
        <v>73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22">
        <f t="shared" si="3"/>
        <v>0</v>
      </c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</row>
    <row r="21" spans="1:89" s="2" customFormat="1" ht="12">
      <c r="A21" s="431"/>
      <c r="B21" s="20" t="s">
        <v>74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>
        <f>'[5]B_támogatások'!D24</f>
        <v>30710</v>
      </c>
      <c r="V21" s="21"/>
      <c r="W21" s="21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22">
        <f t="shared" si="3"/>
        <v>30710</v>
      </c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</row>
    <row r="22" spans="1:89" s="2" customFormat="1" ht="12">
      <c r="A22" s="431"/>
      <c r="B22" s="20" t="s">
        <v>75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f>'[5]B_támogatások'!D28</f>
        <v>69453</v>
      </c>
      <c r="V22" s="21"/>
      <c r="W22" s="21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22">
        <f t="shared" si="3"/>
        <v>69453</v>
      </c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</row>
    <row r="23" spans="1:89" s="2" customFormat="1" ht="12">
      <c r="A23" s="431"/>
      <c r="B23" s="20" t="s">
        <v>76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53"/>
      <c r="T23" s="21"/>
      <c r="U23" s="21"/>
      <c r="V23" s="21"/>
      <c r="W23" s="21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22">
        <f t="shared" si="3"/>
        <v>0</v>
      </c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</row>
    <row r="24" spans="1:89" s="2" customFormat="1" ht="12">
      <c r="A24" s="431"/>
      <c r="B24" s="20" t="s">
        <v>77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22">
        <f t="shared" si="3"/>
        <v>0</v>
      </c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</row>
    <row r="25" spans="1:89" s="2" customFormat="1" ht="12">
      <c r="A25" s="431"/>
      <c r="B25" s="20" t="s">
        <v>78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22">
        <f t="shared" si="3"/>
        <v>0</v>
      </c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</row>
    <row r="26" spans="1:89" s="30" customFormat="1" ht="12">
      <c r="A26" s="431"/>
      <c r="B26" s="26" t="s">
        <v>79</v>
      </c>
      <c r="C26" s="27">
        <f>SUM(C18:C25)</f>
        <v>0</v>
      </c>
      <c r="D26" s="27">
        <f>SUM(D18:D25)</f>
        <v>0</v>
      </c>
      <c r="E26" s="27"/>
      <c r="F26" s="27">
        <f aca="true" t="shared" si="4" ref="F26:AP26">SUM(F18:F25)</f>
        <v>0</v>
      </c>
      <c r="G26" s="27">
        <f>SUM(G18:G25)</f>
        <v>0</v>
      </c>
      <c r="H26" s="27">
        <f t="shared" si="4"/>
        <v>0</v>
      </c>
      <c r="I26" s="27">
        <f aca="true" t="shared" si="5" ref="I26:P26">SUM(I18:I25)</f>
        <v>0</v>
      </c>
      <c r="J26" s="27">
        <f t="shared" si="5"/>
        <v>0</v>
      </c>
      <c r="K26" s="27">
        <f t="shared" si="5"/>
        <v>0</v>
      </c>
      <c r="L26" s="27">
        <f t="shared" si="5"/>
        <v>0</v>
      </c>
      <c r="M26" s="27">
        <f t="shared" si="5"/>
        <v>0</v>
      </c>
      <c r="N26" s="27">
        <f t="shared" si="5"/>
        <v>0</v>
      </c>
      <c r="O26" s="27">
        <f t="shared" si="5"/>
        <v>0</v>
      </c>
      <c r="P26" s="27">
        <f t="shared" si="5"/>
        <v>0</v>
      </c>
      <c r="Q26" s="27">
        <f t="shared" si="4"/>
        <v>0</v>
      </c>
      <c r="R26" s="27">
        <f t="shared" si="4"/>
        <v>0</v>
      </c>
      <c r="S26" s="27">
        <f t="shared" si="4"/>
        <v>0</v>
      </c>
      <c r="T26" s="27">
        <f t="shared" si="4"/>
        <v>0</v>
      </c>
      <c r="U26" s="27">
        <f>SUM(U18:U25)</f>
        <v>179824.399</v>
      </c>
      <c r="V26" s="27">
        <f t="shared" si="4"/>
        <v>0</v>
      </c>
      <c r="W26" s="27">
        <f t="shared" si="4"/>
        <v>0</v>
      </c>
      <c r="X26" s="27">
        <f t="shared" si="4"/>
        <v>0</v>
      </c>
      <c r="Y26" s="27"/>
      <c r="Z26" s="27">
        <f t="shared" si="4"/>
        <v>0</v>
      </c>
      <c r="AA26" s="27">
        <f t="shared" si="4"/>
        <v>0</v>
      </c>
      <c r="AB26" s="27">
        <f t="shared" si="4"/>
        <v>0</v>
      </c>
      <c r="AC26" s="27">
        <f t="shared" si="4"/>
        <v>0</v>
      </c>
      <c r="AD26" s="27">
        <f t="shared" si="4"/>
        <v>0</v>
      </c>
      <c r="AE26" s="27">
        <f t="shared" si="4"/>
        <v>0</v>
      </c>
      <c r="AF26" s="27">
        <f t="shared" si="4"/>
        <v>0</v>
      </c>
      <c r="AG26" s="27">
        <f t="shared" si="4"/>
        <v>0</v>
      </c>
      <c r="AH26" s="27">
        <f t="shared" si="4"/>
        <v>0</v>
      </c>
      <c r="AI26" s="27">
        <f t="shared" si="4"/>
        <v>0</v>
      </c>
      <c r="AJ26" s="27">
        <f t="shared" si="4"/>
        <v>0</v>
      </c>
      <c r="AK26" s="27">
        <f t="shared" si="4"/>
        <v>0</v>
      </c>
      <c r="AL26" s="27">
        <f t="shared" si="4"/>
        <v>0</v>
      </c>
      <c r="AM26" s="27">
        <f t="shared" si="4"/>
        <v>0</v>
      </c>
      <c r="AN26" s="27">
        <f t="shared" si="4"/>
        <v>0</v>
      </c>
      <c r="AO26" s="27">
        <f t="shared" si="4"/>
        <v>0</v>
      </c>
      <c r="AP26" s="27">
        <f t="shared" si="4"/>
        <v>0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>
        <f>SUM(BF18:BF25)</f>
        <v>179824.399</v>
      </c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</row>
    <row r="27" spans="1:89" s="2" customFormat="1" ht="12">
      <c r="A27" s="15" t="s">
        <v>80</v>
      </c>
      <c r="B27" s="432" t="s">
        <v>81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</row>
    <row r="28" spans="1:89" s="2" customFormat="1" ht="12">
      <c r="A28" s="431"/>
      <c r="B28" s="20" t="s">
        <v>82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>'[5]B_immatjav_ért'!B6</f>
        <v>18730</v>
      </c>
      <c r="O28" s="21"/>
      <c r="P28" s="21"/>
      <c r="Q28" s="21"/>
      <c r="R28" s="21"/>
      <c r="S28" s="21"/>
      <c r="T28" s="21"/>
      <c r="U28" s="21"/>
      <c r="V28" s="21"/>
      <c r="W28" s="21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22">
        <f>SUM(C28:BE28)</f>
        <v>18730</v>
      </c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</row>
    <row r="29" spans="1:89" s="2" customFormat="1" ht="12">
      <c r="A29" s="431"/>
      <c r="B29" s="20" t="s">
        <v>83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0"/>
      <c r="BC29" s="150"/>
      <c r="BD29" s="152"/>
      <c r="BE29" s="152"/>
      <c r="BF29" s="155">
        <f>SUM(C29:BE29)</f>
        <v>0</v>
      </c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</row>
    <row r="30" spans="1:89" s="2" customFormat="1" ht="12">
      <c r="A30" s="431"/>
      <c r="B30" s="20" t="s">
        <v>84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5">
        <f>SUM(C30:BE30)</f>
        <v>0</v>
      </c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</row>
    <row r="31" spans="1:89" s="8" customFormat="1" ht="12">
      <c r="A31" s="431"/>
      <c r="B31" s="31" t="s">
        <v>85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5">
        <f>SUM(C31:BE31)</f>
        <v>0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</row>
    <row r="32" spans="1:89" s="2" customFormat="1" ht="12">
      <c r="A32" s="431"/>
      <c r="B32" s="20" t="s">
        <v>86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f>'[5]B_ÁHK_felhalm_C_pe'!B6</f>
        <v>98480</v>
      </c>
      <c r="O32" s="21"/>
      <c r="P32" s="21"/>
      <c r="Q32" s="21"/>
      <c r="R32" s="21"/>
      <c r="S32" s="21"/>
      <c r="T32" s="21"/>
      <c r="U32" s="21"/>
      <c r="V32" s="21"/>
      <c r="W32" s="21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22">
        <f>SUM(C32:BE32)</f>
        <v>98480</v>
      </c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</row>
    <row r="33" spans="1:89" s="30" customFormat="1" ht="12">
      <c r="A33" s="431"/>
      <c r="B33" s="26" t="s">
        <v>87</v>
      </c>
      <c r="C33" s="27">
        <f>C28+C29+C30+C32</f>
        <v>0</v>
      </c>
      <c r="D33" s="27">
        <f>D28+D29+D30+D32</f>
        <v>0</v>
      </c>
      <c r="E33" s="27"/>
      <c r="F33" s="27">
        <f aca="true" t="shared" si="6" ref="F33:AP33">F28+F29+F30+F32</f>
        <v>0</v>
      </c>
      <c r="G33" s="27">
        <f>G28+G29+G30+G32</f>
        <v>0</v>
      </c>
      <c r="H33" s="27">
        <f t="shared" si="6"/>
        <v>0</v>
      </c>
      <c r="I33" s="27">
        <f aca="true" t="shared" si="7" ref="I33:P33">I28+I29+I30+I32</f>
        <v>0</v>
      </c>
      <c r="J33" s="27">
        <f t="shared" si="7"/>
        <v>0</v>
      </c>
      <c r="K33" s="27">
        <f t="shared" si="7"/>
        <v>0</v>
      </c>
      <c r="L33" s="27">
        <f t="shared" si="7"/>
        <v>0</v>
      </c>
      <c r="M33" s="27">
        <f t="shared" si="7"/>
        <v>0</v>
      </c>
      <c r="N33" s="27">
        <f t="shared" si="7"/>
        <v>117210</v>
      </c>
      <c r="O33" s="27">
        <f t="shared" si="7"/>
        <v>0</v>
      </c>
      <c r="P33" s="27">
        <f t="shared" si="7"/>
        <v>0</v>
      </c>
      <c r="Q33" s="27">
        <f t="shared" si="6"/>
        <v>0</v>
      </c>
      <c r="R33" s="27">
        <f t="shared" si="6"/>
        <v>0</v>
      </c>
      <c r="S33" s="27">
        <f t="shared" si="6"/>
        <v>0</v>
      </c>
      <c r="T33" s="27">
        <f t="shared" si="6"/>
        <v>0</v>
      </c>
      <c r="U33" s="27">
        <f t="shared" si="6"/>
        <v>0</v>
      </c>
      <c r="V33" s="27">
        <f t="shared" si="6"/>
        <v>0</v>
      </c>
      <c r="W33" s="27">
        <f t="shared" si="6"/>
        <v>0</v>
      </c>
      <c r="X33" s="27">
        <f t="shared" si="6"/>
        <v>0</v>
      </c>
      <c r="Y33" s="27"/>
      <c r="Z33" s="27">
        <f t="shared" si="6"/>
        <v>0</v>
      </c>
      <c r="AA33" s="27">
        <f t="shared" si="6"/>
        <v>0</v>
      </c>
      <c r="AB33" s="27">
        <f t="shared" si="6"/>
        <v>0</v>
      </c>
      <c r="AC33" s="27">
        <f t="shared" si="6"/>
        <v>0</v>
      </c>
      <c r="AD33" s="27">
        <f t="shared" si="6"/>
        <v>0</v>
      </c>
      <c r="AE33" s="27">
        <f t="shared" si="6"/>
        <v>0</v>
      </c>
      <c r="AF33" s="27">
        <f t="shared" si="6"/>
        <v>0</v>
      </c>
      <c r="AG33" s="27">
        <f t="shared" si="6"/>
        <v>0</v>
      </c>
      <c r="AH33" s="27">
        <f t="shared" si="6"/>
        <v>0</v>
      </c>
      <c r="AI33" s="27">
        <f t="shared" si="6"/>
        <v>0</v>
      </c>
      <c r="AJ33" s="27">
        <f t="shared" si="6"/>
        <v>0</v>
      </c>
      <c r="AK33" s="27">
        <f t="shared" si="6"/>
        <v>0</v>
      </c>
      <c r="AL33" s="27">
        <f t="shared" si="6"/>
        <v>0</v>
      </c>
      <c r="AM33" s="27">
        <f t="shared" si="6"/>
        <v>0</v>
      </c>
      <c r="AN33" s="27">
        <f t="shared" si="6"/>
        <v>0</v>
      </c>
      <c r="AO33" s="27">
        <f t="shared" si="6"/>
        <v>0</v>
      </c>
      <c r="AP33" s="27">
        <f t="shared" si="6"/>
        <v>0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>
        <f>SUM(BB29:BB32)</f>
        <v>0</v>
      </c>
      <c r="BC33" s="27"/>
      <c r="BD33" s="27"/>
      <c r="BE33" s="27"/>
      <c r="BF33" s="27">
        <f>BF28+BF29+BF30+BF32</f>
        <v>117210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</row>
    <row r="34" spans="1:89" s="2" customFormat="1" ht="12">
      <c r="A34" s="33" t="s">
        <v>88</v>
      </c>
      <c r="B34" s="432" t="s">
        <v>89</v>
      </c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</row>
    <row r="35" spans="1:89" s="2" customFormat="1" ht="12">
      <c r="A35" s="431"/>
      <c r="B35" s="20" t="s">
        <v>90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>'[5]B_támértékű'!B4</f>
        <v>4703.7</v>
      </c>
      <c r="O35" s="21"/>
      <c r="P35" s="21"/>
      <c r="Q35" s="21"/>
      <c r="R35" s="21"/>
      <c r="S35" s="21"/>
      <c r="T35" s="21"/>
      <c r="U35" s="21"/>
      <c r="V35" s="21"/>
      <c r="W35" s="21"/>
      <c r="X35" s="150"/>
      <c r="Y35" s="150"/>
      <c r="Z35" s="150"/>
      <c r="AA35" s="150">
        <f>'[5]B_támértékű'!B11</f>
        <v>3663</v>
      </c>
      <c r="AB35" s="150"/>
      <c r="AC35" s="150"/>
      <c r="AD35" s="150"/>
      <c r="AE35" s="150"/>
      <c r="AF35" s="150"/>
      <c r="AG35" s="150"/>
      <c r="AH35" s="150">
        <f>'[5]B_támértékű'!B9</f>
        <v>1398</v>
      </c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22">
        <f>SUM(C35:BE35)</f>
        <v>9764.7</v>
      </c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</row>
    <row r="36" spans="1:89" s="25" customFormat="1" ht="12">
      <c r="A36" s="431"/>
      <c r="B36" s="23" t="s">
        <v>91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152"/>
      <c r="Y36" s="152"/>
      <c r="Z36" s="152"/>
      <c r="AA36" s="152">
        <f>AA35</f>
        <v>3663</v>
      </c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22">
        <f>SUM(C36:BE36)</f>
        <v>3663</v>
      </c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</row>
    <row r="37" spans="1:89" s="2" customFormat="1" ht="12">
      <c r="A37" s="431"/>
      <c r="B37" s="20" t="s">
        <v>92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>'[5]B_támértékű'!B17</f>
        <v>17142</v>
      </c>
      <c r="O37" s="21"/>
      <c r="P37" s="21"/>
      <c r="Q37" s="21"/>
      <c r="R37" s="21"/>
      <c r="S37" s="21"/>
      <c r="T37" s="21"/>
      <c r="U37" s="21"/>
      <c r="V37" s="21"/>
      <c r="W37" s="21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22">
        <f>SUM(C37:BE37)</f>
        <v>17142</v>
      </c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</row>
    <row r="38" spans="1:89" s="25" customFormat="1" ht="12">
      <c r="A38" s="431"/>
      <c r="B38" s="23" t="s">
        <v>91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22">
        <f>SUM(C38:BE38)</f>
        <v>0</v>
      </c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</row>
    <row r="39" spans="1:89" s="2" customFormat="1" ht="12">
      <c r="A39" s="431"/>
      <c r="B39" s="20" t="s">
        <v>93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22">
        <f>SUM(C39:BE39)</f>
        <v>0</v>
      </c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</row>
    <row r="40" spans="1:89" s="30" customFormat="1" ht="12" customHeight="1">
      <c r="A40" s="431"/>
      <c r="B40" s="26" t="s">
        <v>94</v>
      </c>
      <c r="C40" s="27">
        <f>C35+C37+C39</f>
        <v>0</v>
      </c>
      <c r="D40" s="27">
        <f aca="true" t="shared" si="8" ref="D40:BE40">D35+D37+D39</f>
        <v>0</v>
      </c>
      <c r="E40" s="27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21845.7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27">
        <f t="shared" si="8"/>
        <v>0</v>
      </c>
      <c r="AA40" s="27">
        <f t="shared" si="8"/>
        <v>3663</v>
      </c>
      <c r="AB40" s="27">
        <f t="shared" si="8"/>
        <v>0</v>
      </c>
      <c r="AC40" s="27">
        <f t="shared" si="8"/>
        <v>0</v>
      </c>
      <c r="AD40" s="27">
        <f t="shared" si="8"/>
        <v>0</v>
      </c>
      <c r="AE40" s="27">
        <f t="shared" si="8"/>
        <v>0</v>
      </c>
      <c r="AF40" s="27">
        <f t="shared" si="8"/>
        <v>0</v>
      </c>
      <c r="AG40" s="27">
        <f t="shared" si="8"/>
        <v>0</v>
      </c>
      <c r="AH40" s="27">
        <f t="shared" si="8"/>
        <v>1398</v>
      </c>
      <c r="AI40" s="27">
        <f t="shared" si="8"/>
        <v>0</v>
      </c>
      <c r="AJ40" s="27">
        <f t="shared" si="8"/>
        <v>0</v>
      </c>
      <c r="AK40" s="27">
        <f t="shared" si="8"/>
        <v>0</v>
      </c>
      <c r="AL40" s="27">
        <f t="shared" si="8"/>
        <v>0</v>
      </c>
      <c r="AM40" s="27">
        <f t="shared" si="8"/>
        <v>0</v>
      </c>
      <c r="AN40" s="27">
        <f t="shared" si="8"/>
        <v>0</v>
      </c>
      <c r="AO40" s="27">
        <f t="shared" si="8"/>
        <v>0</v>
      </c>
      <c r="AP40" s="27">
        <f t="shared" si="8"/>
        <v>0</v>
      </c>
      <c r="AQ40" s="27">
        <f t="shared" si="8"/>
        <v>0</v>
      </c>
      <c r="AR40" s="27">
        <f t="shared" si="8"/>
        <v>0</v>
      </c>
      <c r="AS40" s="27">
        <f t="shared" si="8"/>
        <v>0</v>
      </c>
      <c r="AT40" s="27">
        <f t="shared" si="8"/>
        <v>0</v>
      </c>
      <c r="AU40" s="27">
        <f t="shared" si="8"/>
        <v>0</v>
      </c>
      <c r="AV40" s="27">
        <f t="shared" si="8"/>
        <v>0</v>
      </c>
      <c r="AW40" s="27">
        <f t="shared" si="8"/>
        <v>0</v>
      </c>
      <c r="AX40" s="27">
        <f t="shared" si="8"/>
        <v>0</v>
      </c>
      <c r="AY40" s="27">
        <f t="shared" si="8"/>
        <v>0</v>
      </c>
      <c r="AZ40" s="27">
        <f t="shared" si="8"/>
        <v>0</v>
      </c>
      <c r="BA40" s="27">
        <f t="shared" si="8"/>
        <v>0</v>
      </c>
      <c r="BB40" s="27">
        <f t="shared" si="8"/>
        <v>0</v>
      </c>
      <c r="BC40" s="27"/>
      <c r="BD40" s="27">
        <f t="shared" si="8"/>
        <v>0</v>
      </c>
      <c r="BE40" s="27">
        <f t="shared" si="8"/>
        <v>0</v>
      </c>
      <c r="BF40" s="27">
        <f>BF35+BF37+BF39</f>
        <v>26906.7</v>
      </c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</row>
    <row r="41" spans="1:89" s="2" customFormat="1" ht="12">
      <c r="A41" s="33" t="s">
        <v>95</v>
      </c>
      <c r="B41" s="432" t="s">
        <v>96</v>
      </c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</row>
    <row r="42" spans="1:89" s="2" customFormat="1" ht="12">
      <c r="A42" s="431"/>
      <c r="B42" s="20" t="s">
        <v>97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22">
        <f aca="true" t="shared" si="9" ref="BF42:BF49">SUM(C42:BE42)</f>
        <v>0</v>
      </c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</row>
    <row r="43" spans="1:89" s="8" customFormat="1" ht="12">
      <c r="A43" s="431"/>
      <c r="B43" s="31" t="s">
        <v>91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22">
        <f t="shared" si="9"/>
        <v>0</v>
      </c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</row>
    <row r="44" spans="1:89" s="2" customFormat="1" ht="12">
      <c r="A44" s="431"/>
      <c r="B44" s="20" t="s">
        <v>98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22">
        <f t="shared" si="9"/>
        <v>0</v>
      </c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</row>
    <row r="45" spans="1:89" s="8" customFormat="1" ht="12">
      <c r="A45" s="431"/>
      <c r="B45" s="31" t="s">
        <v>91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22">
        <f t="shared" si="9"/>
        <v>0</v>
      </c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</row>
    <row r="46" spans="1:89" s="30" customFormat="1" ht="12" customHeight="1">
      <c r="A46" s="431"/>
      <c r="B46" s="26" t="s">
        <v>99</v>
      </c>
      <c r="C46" s="27">
        <f>C42+C44</f>
        <v>0</v>
      </c>
      <c r="D46" s="27">
        <f>D42+D44</f>
        <v>0</v>
      </c>
      <c r="E46" s="27"/>
      <c r="F46" s="27">
        <f aca="true" t="shared" si="10" ref="F46:U46">F42+F44</f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  <c r="L46" s="27">
        <f t="shared" si="10"/>
        <v>0</v>
      </c>
      <c r="M46" s="27">
        <f t="shared" si="10"/>
        <v>0</v>
      </c>
      <c r="N46" s="27">
        <f t="shared" si="10"/>
        <v>0</v>
      </c>
      <c r="O46" s="27">
        <f t="shared" si="10"/>
        <v>0</v>
      </c>
      <c r="P46" s="27">
        <f t="shared" si="10"/>
        <v>0</v>
      </c>
      <c r="Q46" s="27">
        <f t="shared" si="10"/>
        <v>0</v>
      </c>
      <c r="R46" s="27">
        <f t="shared" si="10"/>
        <v>0</v>
      </c>
      <c r="S46" s="27">
        <f t="shared" si="10"/>
        <v>0</v>
      </c>
      <c r="T46" s="27">
        <f t="shared" si="10"/>
        <v>0</v>
      </c>
      <c r="U46" s="27">
        <f t="shared" si="10"/>
        <v>0</v>
      </c>
      <c r="V46" s="27"/>
      <c r="W46" s="27">
        <f aca="true" t="shared" si="11" ref="W46:AO46">W42+W44</f>
        <v>0</v>
      </c>
      <c r="X46" s="27">
        <f t="shared" si="11"/>
        <v>0</v>
      </c>
      <c r="Y46" s="27"/>
      <c r="Z46" s="27">
        <f t="shared" si="11"/>
        <v>0</v>
      </c>
      <c r="AA46" s="27">
        <f t="shared" si="11"/>
        <v>0</v>
      </c>
      <c r="AB46" s="27">
        <f t="shared" si="11"/>
        <v>0</v>
      </c>
      <c r="AC46" s="27">
        <f t="shared" si="11"/>
        <v>0</v>
      </c>
      <c r="AD46" s="27">
        <f t="shared" si="11"/>
        <v>0</v>
      </c>
      <c r="AE46" s="27">
        <f t="shared" si="11"/>
        <v>0</v>
      </c>
      <c r="AF46" s="27">
        <f t="shared" si="11"/>
        <v>0</v>
      </c>
      <c r="AG46" s="27">
        <f t="shared" si="11"/>
        <v>0</v>
      </c>
      <c r="AH46" s="27">
        <f t="shared" si="11"/>
        <v>0</v>
      </c>
      <c r="AI46" s="27">
        <f t="shared" si="11"/>
        <v>0</v>
      </c>
      <c r="AJ46" s="27">
        <f t="shared" si="11"/>
        <v>0</v>
      </c>
      <c r="AK46" s="27">
        <f t="shared" si="11"/>
        <v>0</v>
      </c>
      <c r="AL46" s="27">
        <f t="shared" si="11"/>
        <v>0</v>
      </c>
      <c r="AM46" s="27">
        <f t="shared" si="11"/>
        <v>0</v>
      </c>
      <c r="AN46" s="27">
        <f t="shared" si="11"/>
        <v>0</v>
      </c>
      <c r="AO46" s="27">
        <f t="shared" si="11"/>
        <v>0</v>
      </c>
      <c r="AP46" s="27">
        <f>AP42+AP44</f>
        <v>0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>
        <f>BF42+BF44</f>
        <v>0</v>
      </c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</row>
    <row r="47" spans="1:89" s="36" customFormat="1" ht="22.5" customHeight="1">
      <c r="A47" s="34" t="s">
        <v>100</v>
      </c>
      <c r="B47" s="434" t="s">
        <v>101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</row>
    <row r="48" spans="1:89" s="14" customFormat="1" ht="12">
      <c r="A48" s="435"/>
      <c r="B48" s="37" t="s">
        <v>102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22">
        <f t="shared" si="9"/>
        <v>0</v>
      </c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</row>
    <row r="49" spans="1:89" s="14" customFormat="1" ht="12">
      <c r="A49" s="435"/>
      <c r="B49" s="37" t="s">
        <v>103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22">
        <f t="shared" si="9"/>
        <v>0</v>
      </c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</row>
    <row r="50" spans="1:89" s="36" customFormat="1" ht="24">
      <c r="A50" s="435"/>
      <c r="B50" s="38" t="s">
        <v>104</v>
      </c>
      <c r="C50" s="27">
        <f>C48+C49</f>
        <v>0</v>
      </c>
      <c r="D50" s="27">
        <f aca="true" t="shared" si="12" ref="D50:BE50">D48+D49</f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27">
        <f t="shared" si="12"/>
        <v>0</v>
      </c>
      <c r="L50" s="27">
        <f t="shared" si="12"/>
        <v>0</v>
      </c>
      <c r="M50" s="27">
        <f t="shared" si="12"/>
        <v>0</v>
      </c>
      <c r="N50" s="27">
        <f t="shared" si="12"/>
        <v>0</v>
      </c>
      <c r="O50" s="27">
        <f t="shared" si="12"/>
        <v>0</v>
      </c>
      <c r="P50" s="27">
        <f t="shared" si="12"/>
        <v>0</v>
      </c>
      <c r="Q50" s="27">
        <f t="shared" si="12"/>
        <v>0</v>
      </c>
      <c r="R50" s="27">
        <f t="shared" si="12"/>
        <v>0</v>
      </c>
      <c r="S50" s="27">
        <f t="shared" si="12"/>
        <v>0</v>
      </c>
      <c r="T50" s="27">
        <f t="shared" si="12"/>
        <v>0</v>
      </c>
      <c r="U50" s="27">
        <f t="shared" si="12"/>
        <v>0</v>
      </c>
      <c r="V50" s="27">
        <f t="shared" si="12"/>
        <v>0</v>
      </c>
      <c r="W50" s="27">
        <f t="shared" si="12"/>
        <v>0</v>
      </c>
      <c r="X50" s="27">
        <f t="shared" si="12"/>
        <v>0</v>
      </c>
      <c r="Y50" s="27">
        <f t="shared" si="12"/>
        <v>0</v>
      </c>
      <c r="Z50" s="27">
        <f t="shared" si="12"/>
        <v>0</v>
      </c>
      <c r="AA50" s="27">
        <f t="shared" si="12"/>
        <v>0</v>
      </c>
      <c r="AB50" s="27">
        <f t="shared" si="12"/>
        <v>0</v>
      </c>
      <c r="AC50" s="27">
        <f t="shared" si="12"/>
        <v>0</v>
      </c>
      <c r="AD50" s="27">
        <f t="shared" si="12"/>
        <v>0</v>
      </c>
      <c r="AE50" s="27">
        <f t="shared" si="12"/>
        <v>0</v>
      </c>
      <c r="AF50" s="27">
        <f t="shared" si="12"/>
        <v>0</v>
      </c>
      <c r="AG50" s="27">
        <f t="shared" si="12"/>
        <v>0</v>
      </c>
      <c r="AH50" s="27">
        <f t="shared" si="12"/>
        <v>0</v>
      </c>
      <c r="AI50" s="27">
        <f t="shared" si="12"/>
        <v>0</v>
      </c>
      <c r="AJ50" s="27">
        <f t="shared" si="12"/>
        <v>0</v>
      </c>
      <c r="AK50" s="27">
        <f t="shared" si="12"/>
        <v>0</v>
      </c>
      <c r="AL50" s="27">
        <f t="shared" si="12"/>
        <v>0</v>
      </c>
      <c r="AM50" s="27">
        <f t="shared" si="12"/>
        <v>0</v>
      </c>
      <c r="AN50" s="27">
        <f t="shared" si="12"/>
        <v>0</v>
      </c>
      <c r="AO50" s="27">
        <f t="shared" si="12"/>
        <v>0</v>
      </c>
      <c r="AP50" s="27">
        <f t="shared" si="12"/>
        <v>0</v>
      </c>
      <c r="AQ50" s="27">
        <f t="shared" si="12"/>
        <v>0</v>
      </c>
      <c r="AR50" s="27">
        <f t="shared" si="12"/>
        <v>0</v>
      </c>
      <c r="AS50" s="27">
        <f t="shared" si="12"/>
        <v>0</v>
      </c>
      <c r="AT50" s="27">
        <f t="shared" si="12"/>
        <v>0</v>
      </c>
      <c r="AU50" s="27">
        <f t="shared" si="12"/>
        <v>0</v>
      </c>
      <c r="AV50" s="27">
        <f t="shared" si="12"/>
        <v>0</v>
      </c>
      <c r="AW50" s="27">
        <f t="shared" si="12"/>
        <v>0</v>
      </c>
      <c r="AX50" s="27">
        <f t="shared" si="12"/>
        <v>0</v>
      </c>
      <c r="AY50" s="27">
        <f t="shared" si="12"/>
        <v>0</v>
      </c>
      <c r="AZ50" s="27">
        <f t="shared" si="12"/>
        <v>0</v>
      </c>
      <c r="BA50" s="27">
        <f t="shared" si="12"/>
        <v>0</v>
      </c>
      <c r="BB50" s="27">
        <f t="shared" si="12"/>
        <v>0</v>
      </c>
      <c r="BC50" s="27"/>
      <c r="BD50" s="27">
        <f t="shared" si="12"/>
        <v>0</v>
      </c>
      <c r="BE50" s="27">
        <f t="shared" si="12"/>
        <v>0</v>
      </c>
      <c r="BF50" s="27">
        <f>SUM(BF48:BF49)</f>
        <v>0</v>
      </c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</row>
    <row r="51" spans="1:89" s="2" customFormat="1" ht="12">
      <c r="A51" s="33" t="s">
        <v>105</v>
      </c>
      <c r="B51" s="432" t="s">
        <v>106</v>
      </c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</row>
    <row r="52" spans="1:89" s="2" customFormat="1" ht="12">
      <c r="A52" s="431"/>
      <c r="B52" s="20" t="s">
        <v>107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22">
        <f>SUM(C52:BE52)</f>
        <v>0</v>
      </c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</row>
    <row r="53" spans="1:89" s="2" customFormat="1" ht="12">
      <c r="A53" s="431"/>
      <c r="B53" s="20" t="s">
        <v>108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>
        <f>'[5]B_hitelfelvétel'!B7</f>
        <v>195491</v>
      </c>
      <c r="W53" s="21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22">
        <f>SUM(C53:BE53)</f>
        <v>195491</v>
      </c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</row>
    <row r="54" spans="1:89" s="30" customFormat="1" ht="12">
      <c r="A54" s="431"/>
      <c r="B54" s="26" t="s">
        <v>109</v>
      </c>
      <c r="C54" s="27">
        <f>SUM(C52:C53)</f>
        <v>0</v>
      </c>
      <c r="D54" s="27">
        <f aca="true" t="shared" si="13" ref="D54:BE54">SUM(D52:D53)</f>
        <v>0</v>
      </c>
      <c r="E54" s="27">
        <f t="shared" si="13"/>
        <v>0</v>
      </c>
      <c r="F54" s="27">
        <f t="shared" si="13"/>
        <v>0</v>
      </c>
      <c r="G54" s="27">
        <f t="shared" si="13"/>
        <v>0</v>
      </c>
      <c r="H54" s="27">
        <f t="shared" si="13"/>
        <v>0</v>
      </c>
      <c r="I54" s="27">
        <f t="shared" si="13"/>
        <v>0</v>
      </c>
      <c r="J54" s="27">
        <f t="shared" si="13"/>
        <v>0</v>
      </c>
      <c r="K54" s="27">
        <f t="shared" si="13"/>
        <v>0</v>
      </c>
      <c r="L54" s="27">
        <f t="shared" si="13"/>
        <v>0</v>
      </c>
      <c r="M54" s="27">
        <f t="shared" si="13"/>
        <v>0</v>
      </c>
      <c r="N54" s="27">
        <f t="shared" si="13"/>
        <v>0</v>
      </c>
      <c r="O54" s="27">
        <f t="shared" si="13"/>
        <v>0</v>
      </c>
      <c r="P54" s="27">
        <f t="shared" si="13"/>
        <v>0</v>
      </c>
      <c r="Q54" s="27">
        <f t="shared" si="13"/>
        <v>0</v>
      </c>
      <c r="R54" s="27">
        <f t="shared" si="13"/>
        <v>0</v>
      </c>
      <c r="S54" s="27">
        <f t="shared" si="13"/>
        <v>0</v>
      </c>
      <c r="T54" s="27">
        <f t="shared" si="13"/>
        <v>0</v>
      </c>
      <c r="U54" s="27">
        <f t="shared" si="13"/>
        <v>0</v>
      </c>
      <c r="V54" s="27">
        <f t="shared" si="13"/>
        <v>195491</v>
      </c>
      <c r="W54" s="27">
        <f t="shared" si="13"/>
        <v>0</v>
      </c>
      <c r="X54" s="27">
        <f t="shared" si="13"/>
        <v>0</v>
      </c>
      <c r="Y54" s="27">
        <f t="shared" si="13"/>
        <v>0</v>
      </c>
      <c r="Z54" s="27">
        <f t="shared" si="13"/>
        <v>0</v>
      </c>
      <c r="AA54" s="27">
        <f t="shared" si="13"/>
        <v>0</v>
      </c>
      <c r="AB54" s="27">
        <f t="shared" si="13"/>
        <v>0</v>
      </c>
      <c r="AC54" s="27">
        <f t="shared" si="13"/>
        <v>0</v>
      </c>
      <c r="AD54" s="27">
        <f t="shared" si="13"/>
        <v>0</v>
      </c>
      <c r="AE54" s="27">
        <f t="shared" si="13"/>
        <v>0</v>
      </c>
      <c r="AF54" s="27">
        <f t="shared" si="13"/>
        <v>0</v>
      </c>
      <c r="AG54" s="27">
        <f t="shared" si="13"/>
        <v>0</v>
      </c>
      <c r="AH54" s="27">
        <f t="shared" si="13"/>
        <v>0</v>
      </c>
      <c r="AI54" s="27">
        <f t="shared" si="13"/>
        <v>0</v>
      </c>
      <c r="AJ54" s="27">
        <f t="shared" si="13"/>
        <v>0</v>
      </c>
      <c r="AK54" s="27">
        <f t="shared" si="13"/>
        <v>0</v>
      </c>
      <c r="AL54" s="27">
        <f t="shared" si="13"/>
        <v>0</v>
      </c>
      <c r="AM54" s="27">
        <f t="shared" si="13"/>
        <v>0</v>
      </c>
      <c r="AN54" s="27">
        <f t="shared" si="13"/>
        <v>0</v>
      </c>
      <c r="AO54" s="27">
        <f t="shared" si="13"/>
        <v>0</v>
      </c>
      <c r="AP54" s="27">
        <f t="shared" si="13"/>
        <v>0</v>
      </c>
      <c r="AQ54" s="27">
        <f t="shared" si="13"/>
        <v>0</v>
      </c>
      <c r="AR54" s="27">
        <f t="shared" si="13"/>
        <v>0</v>
      </c>
      <c r="AS54" s="27">
        <f t="shared" si="13"/>
        <v>0</v>
      </c>
      <c r="AT54" s="27">
        <f t="shared" si="13"/>
        <v>0</v>
      </c>
      <c r="AU54" s="27">
        <f t="shared" si="13"/>
        <v>0</v>
      </c>
      <c r="AV54" s="27">
        <f t="shared" si="13"/>
        <v>0</v>
      </c>
      <c r="AW54" s="27">
        <f t="shared" si="13"/>
        <v>0</v>
      </c>
      <c r="AX54" s="27">
        <f t="shared" si="13"/>
        <v>0</v>
      </c>
      <c r="AY54" s="27">
        <f t="shared" si="13"/>
        <v>0</v>
      </c>
      <c r="AZ54" s="27">
        <f t="shared" si="13"/>
        <v>0</v>
      </c>
      <c r="BA54" s="27">
        <f t="shared" si="13"/>
        <v>0</v>
      </c>
      <c r="BB54" s="27">
        <f t="shared" si="13"/>
        <v>0</v>
      </c>
      <c r="BC54" s="27"/>
      <c r="BD54" s="27">
        <f t="shared" si="13"/>
        <v>0</v>
      </c>
      <c r="BE54" s="27">
        <f t="shared" si="13"/>
        <v>0</v>
      </c>
      <c r="BF54" s="156">
        <f>SUM(BF52:BF53)</f>
        <v>195491</v>
      </c>
      <c r="BG54" s="39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</row>
    <row r="55" spans="1:89" s="2" customFormat="1" ht="12">
      <c r="A55" s="33" t="s">
        <v>110</v>
      </c>
      <c r="B55" s="432" t="s">
        <v>111</v>
      </c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432"/>
      <c r="AW55" s="432"/>
      <c r="AX55" s="432"/>
      <c r="AY55" s="432"/>
      <c r="AZ55" s="432"/>
      <c r="BA55" s="432"/>
      <c r="BB55" s="432"/>
      <c r="BC55" s="432"/>
      <c r="BD55" s="432"/>
      <c r="BE55" s="432"/>
      <c r="BF55" s="432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</row>
    <row r="56" spans="1:89" s="2" customFormat="1" ht="12">
      <c r="A56" s="431"/>
      <c r="B56" s="20" t="s">
        <v>112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>'[5]B_pénzmaradvány'!B7</f>
        <v>11771</v>
      </c>
      <c r="O56" s="21"/>
      <c r="P56" s="21"/>
      <c r="Q56" s="21"/>
      <c r="R56" s="21"/>
      <c r="S56" s="21"/>
      <c r="T56" s="21"/>
      <c r="U56" s="21"/>
      <c r="V56" s="21"/>
      <c r="W56" s="21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>
        <f>'[5]B_pénzmaradvány'!B4</f>
        <v>380</v>
      </c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22">
        <f>SUM(C56:BE56)</f>
        <v>12151</v>
      </c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</row>
    <row r="57" spans="1:89" s="2" customFormat="1" ht="12">
      <c r="A57" s="431"/>
      <c r="B57" s="20" t="s">
        <v>113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22">
        <f>SUM(C57:BE57)</f>
        <v>0</v>
      </c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</row>
    <row r="58" spans="1:89" s="30" customFormat="1" ht="12">
      <c r="A58" s="431"/>
      <c r="B58" s="26" t="s">
        <v>114</v>
      </c>
      <c r="C58" s="27">
        <f>SUM(C56:C57)</f>
        <v>0</v>
      </c>
      <c r="D58" s="27">
        <f aca="true" t="shared" si="14" ref="D58:BE58">SUM(D56:D57)</f>
        <v>0</v>
      </c>
      <c r="E58" s="27">
        <f t="shared" si="14"/>
        <v>0</v>
      </c>
      <c r="F58" s="27">
        <f t="shared" si="14"/>
        <v>0</v>
      </c>
      <c r="G58" s="27">
        <f t="shared" si="14"/>
        <v>0</v>
      </c>
      <c r="H58" s="27">
        <f t="shared" si="14"/>
        <v>0</v>
      </c>
      <c r="I58" s="27">
        <f t="shared" si="14"/>
        <v>0</v>
      </c>
      <c r="J58" s="27">
        <f t="shared" si="14"/>
        <v>0</v>
      </c>
      <c r="K58" s="27"/>
      <c r="L58" s="27"/>
      <c r="M58" s="27"/>
      <c r="N58" s="27">
        <f t="shared" si="14"/>
        <v>11771</v>
      </c>
      <c r="O58" s="27">
        <f t="shared" si="14"/>
        <v>0</v>
      </c>
      <c r="P58" s="27">
        <f t="shared" si="14"/>
        <v>0</v>
      </c>
      <c r="Q58" s="27">
        <f t="shared" si="14"/>
        <v>0</v>
      </c>
      <c r="R58" s="27">
        <f t="shared" si="14"/>
        <v>0</v>
      </c>
      <c r="S58" s="27">
        <f t="shared" si="14"/>
        <v>0</v>
      </c>
      <c r="T58" s="27">
        <f t="shared" si="14"/>
        <v>0</v>
      </c>
      <c r="U58" s="27">
        <f t="shared" si="14"/>
        <v>0</v>
      </c>
      <c r="V58" s="27">
        <f t="shared" si="14"/>
        <v>0</v>
      </c>
      <c r="W58" s="27">
        <f t="shared" si="14"/>
        <v>0</v>
      </c>
      <c r="X58" s="27">
        <f t="shared" si="14"/>
        <v>0</v>
      </c>
      <c r="Y58" s="27">
        <f t="shared" si="14"/>
        <v>0</v>
      </c>
      <c r="Z58" s="27">
        <f t="shared" si="14"/>
        <v>0</v>
      </c>
      <c r="AA58" s="27">
        <f t="shared" si="14"/>
        <v>0</v>
      </c>
      <c r="AB58" s="27">
        <f t="shared" si="14"/>
        <v>0</v>
      </c>
      <c r="AC58" s="27">
        <f t="shared" si="14"/>
        <v>0</v>
      </c>
      <c r="AD58" s="27">
        <f t="shared" si="14"/>
        <v>0</v>
      </c>
      <c r="AE58" s="27">
        <f t="shared" si="14"/>
        <v>0</v>
      </c>
      <c r="AF58" s="27">
        <f t="shared" si="14"/>
        <v>0</v>
      </c>
      <c r="AG58" s="27">
        <f t="shared" si="14"/>
        <v>0</v>
      </c>
      <c r="AH58" s="27">
        <f t="shared" si="14"/>
        <v>0</v>
      </c>
      <c r="AI58" s="27">
        <f t="shared" si="14"/>
        <v>0</v>
      </c>
      <c r="AJ58" s="27">
        <f t="shared" si="14"/>
        <v>0</v>
      </c>
      <c r="AK58" s="27">
        <f t="shared" si="14"/>
        <v>0</v>
      </c>
      <c r="AL58" s="27">
        <f t="shared" si="14"/>
        <v>0</v>
      </c>
      <c r="AM58" s="27">
        <f t="shared" si="14"/>
        <v>0</v>
      </c>
      <c r="AN58" s="27">
        <f t="shared" si="14"/>
        <v>0</v>
      </c>
      <c r="AO58" s="27">
        <f t="shared" si="14"/>
        <v>0</v>
      </c>
      <c r="AP58" s="27">
        <f t="shared" si="14"/>
        <v>380</v>
      </c>
      <c r="AQ58" s="27">
        <f t="shared" si="14"/>
        <v>0</v>
      </c>
      <c r="AR58" s="27">
        <f t="shared" si="14"/>
        <v>0</v>
      </c>
      <c r="AS58" s="27">
        <f t="shared" si="14"/>
        <v>0</v>
      </c>
      <c r="AT58" s="27">
        <f t="shared" si="14"/>
        <v>0</v>
      </c>
      <c r="AU58" s="27">
        <f t="shared" si="14"/>
        <v>0</v>
      </c>
      <c r="AV58" s="27">
        <f t="shared" si="14"/>
        <v>0</v>
      </c>
      <c r="AW58" s="27">
        <f t="shared" si="14"/>
        <v>0</v>
      </c>
      <c r="AX58" s="27">
        <f t="shared" si="14"/>
        <v>0</v>
      </c>
      <c r="AY58" s="27">
        <f t="shared" si="14"/>
        <v>0</v>
      </c>
      <c r="AZ58" s="27">
        <f t="shared" si="14"/>
        <v>0</v>
      </c>
      <c r="BA58" s="27">
        <f t="shared" si="14"/>
        <v>0</v>
      </c>
      <c r="BB58" s="27">
        <f t="shared" si="14"/>
        <v>0</v>
      </c>
      <c r="BC58" s="27"/>
      <c r="BD58" s="27">
        <f t="shared" si="14"/>
        <v>0</v>
      </c>
      <c r="BE58" s="27">
        <f t="shared" si="14"/>
        <v>0</v>
      </c>
      <c r="BF58" s="156">
        <f>SUM(BF56:BF57)</f>
        <v>12151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</row>
    <row r="59" spans="1:89" s="30" customFormat="1" ht="15.75">
      <c r="A59" s="436" t="s">
        <v>115</v>
      </c>
      <c r="B59" s="436"/>
      <c r="C59" s="157">
        <f aca="true" t="shared" si="15" ref="C59:BE59">C58+C54+C50+C46+C40+C33+C26+C15</f>
        <v>0</v>
      </c>
      <c r="D59" s="157">
        <f t="shared" si="15"/>
        <v>0</v>
      </c>
      <c r="E59" s="157">
        <f t="shared" si="15"/>
        <v>6853.124999999999</v>
      </c>
      <c r="F59" s="157">
        <f t="shared" si="15"/>
        <v>6509.6</v>
      </c>
      <c r="G59" s="157">
        <f t="shared" si="15"/>
        <v>1151.895</v>
      </c>
      <c r="H59" s="157">
        <f t="shared" si="15"/>
        <v>1365.8</v>
      </c>
      <c r="I59" s="157">
        <f t="shared" si="15"/>
        <v>0</v>
      </c>
      <c r="J59" s="157">
        <f t="shared" si="15"/>
        <v>0</v>
      </c>
      <c r="K59" s="157">
        <f t="shared" si="15"/>
        <v>0</v>
      </c>
      <c r="L59" s="157">
        <f t="shared" si="15"/>
        <v>0</v>
      </c>
      <c r="M59" s="157">
        <f t="shared" si="15"/>
        <v>0</v>
      </c>
      <c r="N59" s="157">
        <f t="shared" si="15"/>
        <v>153527.44</v>
      </c>
      <c r="O59" s="157">
        <f t="shared" si="15"/>
        <v>0</v>
      </c>
      <c r="P59" s="157">
        <f t="shared" si="15"/>
        <v>0</v>
      </c>
      <c r="Q59" s="157">
        <f t="shared" si="15"/>
        <v>0</v>
      </c>
      <c r="R59" s="157">
        <f t="shared" si="15"/>
        <v>0</v>
      </c>
      <c r="S59" s="157">
        <f t="shared" si="15"/>
        <v>0</v>
      </c>
      <c r="T59" s="157">
        <f t="shared" si="15"/>
        <v>0</v>
      </c>
      <c r="U59" s="157">
        <f t="shared" si="15"/>
        <v>228344.399</v>
      </c>
      <c r="V59" s="157">
        <f t="shared" si="15"/>
        <v>195491</v>
      </c>
      <c r="W59" s="157">
        <f t="shared" si="15"/>
        <v>0</v>
      </c>
      <c r="X59" s="157">
        <f t="shared" si="15"/>
        <v>0</v>
      </c>
      <c r="Y59" s="157">
        <f t="shared" si="15"/>
        <v>0</v>
      </c>
      <c r="Z59" s="157">
        <f t="shared" si="15"/>
        <v>0</v>
      </c>
      <c r="AA59" s="157">
        <f t="shared" si="15"/>
        <v>4383</v>
      </c>
      <c r="AB59" s="157">
        <f t="shared" si="15"/>
        <v>0</v>
      </c>
      <c r="AC59" s="157">
        <f t="shared" si="15"/>
        <v>0</v>
      </c>
      <c r="AD59" s="157">
        <f t="shared" si="15"/>
        <v>0</v>
      </c>
      <c r="AE59" s="157">
        <f t="shared" si="15"/>
        <v>0</v>
      </c>
      <c r="AF59" s="157">
        <f t="shared" si="15"/>
        <v>0</v>
      </c>
      <c r="AG59" s="157">
        <f t="shared" si="15"/>
        <v>0</v>
      </c>
      <c r="AH59" s="157">
        <f t="shared" si="15"/>
        <v>1398</v>
      </c>
      <c r="AI59" s="157">
        <f t="shared" si="15"/>
        <v>0</v>
      </c>
      <c r="AJ59" s="157">
        <f t="shared" si="15"/>
        <v>0</v>
      </c>
      <c r="AK59" s="157">
        <f t="shared" si="15"/>
        <v>0</v>
      </c>
      <c r="AL59" s="157">
        <f t="shared" si="15"/>
        <v>0</v>
      </c>
      <c r="AM59" s="157">
        <f t="shared" si="15"/>
        <v>0</v>
      </c>
      <c r="AN59" s="157">
        <f t="shared" si="15"/>
        <v>0</v>
      </c>
      <c r="AO59" s="157">
        <f t="shared" si="15"/>
        <v>0</v>
      </c>
      <c r="AP59" s="157">
        <f t="shared" si="15"/>
        <v>380</v>
      </c>
      <c r="AQ59" s="157">
        <f t="shared" si="15"/>
        <v>0</v>
      </c>
      <c r="AR59" s="157">
        <f t="shared" si="15"/>
        <v>0</v>
      </c>
      <c r="AS59" s="157">
        <f t="shared" si="15"/>
        <v>0</v>
      </c>
      <c r="AT59" s="157">
        <f t="shared" si="15"/>
        <v>0</v>
      </c>
      <c r="AU59" s="157">
        <f t="shared" si="15"/>
        <v>0</v>
      </c>
      <c r="AV59" s="157">
        <f t="shared" si="15"/>
        <v>0</v>
      </c>
      <c r="AW59" s="157">
        <f t="shared" si="15"/>
        <v>0</v>
      </c>
      <c r="AX59" s="157">
        <f t="shared" si="15"/>
        <v>0</v>
      </c>
      <c r="AY59" s="157">
        <f t="shared" si="15"/>
        <v>0</v>
      </c>
      <c r="AZ59" s="157">
        <f t="shared" si="15"/>
        <v>0</v>
      </c>
      <c r="BA59" s="157">
        <f t="shared" si="15"/>
        <v>285</v>
      </c>
      <c r="BB59" s="157">
        <f t="shared" si="15"/>
        <v>451.2</v>
      </c>
      <c r="BC59" s="157"/>
      <c r="BD59" s="157">
        <f t="shared" si="15"/>
        <v>0</v>
      </c>
      <c r="BE59" s="157">
        <f t="shared" si="15"/>
        <v>0</v>
      </c>
      <c r="BF59" s="158">
        <f>BF58+BF54+BF50+BF46+BF40+BF33+BF26+BF15</f>
        <v>600140.459</v>
      </c>
      <c r="BG59" s="42">
        <f>'[5]2010_elemi_adatok'!E3-'2010_2a_mell_eredetiei'!BF59</f>
        <v>0</v>
      </c>
      <c r="BH59" s="43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</row>
    <row r="60" spans="1:89" s="45" customFormat="1" ht="12" hidden="1">
      <c r="A60" s="437"/>
      <c r="B60" s="438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</row>
    <row r="61" spans="1:89" s="52" customFormat="1" ht="30.75" customHeight="1">
      <c r="A61" s="46"/>
      <c r="B61" s="47" t="s">
        <v>116</v>
      </c>
      <c r="C61" s="160">
        <f>C59</f>
        <v>0</v>
      </c>
      <c r="D61" s="160">
        <f aca="true" t="shared" si="16" ref="D61:BE61">D59</f>
        <v>0</v>
      </c>
      <c r="E61" s="160">
        <f t="shared" si="16"/>
        <v>6853.124999999999</v>
      </c>
      <c r="F61" s="160">
        <f t="shared" si="16"/>
        <v>6509.6</v>
      </c>
      <c r="G61" s="160">
        <f t="shared" si="16"/>
        <v>1151.895</v>
      </c>
      <c r="H61" s="160">
        <f t="shared" si="16"/>
        <v>1365.8</v>
      </c>
      <c r="I61" s="160">
        <f t="shared" si="16"/>
        <v>0</v>
      </c>
      <c r="J61" s="160">
        <f t="shared" si="16"/>
        <v>0</v>
      </c>
      <c r="K61" s="160">
        <f t="shared" si="16"/>
        <v>0</v>
      </c>
      <c r="L61" s="160">
        <f t="shared" si="16"/>
        <v>0</v>
      </c>
      <c r="M61" s="160">
        <f t="shared" si="16"/>
        <v>0</v>
      </c>
      <c r="N61" s="160">
        <f>N59-N56</f>
        <v>141756.44</v>
      </c>
      <c r="O61" s="160">
        <f t="shared" si="16"/>
        <v>0</v>
      </c>
      <c r="P61" s="160">
        <f t="shared" si="16"/>
        <v>0</v>
      </c>
      <c r="Q61" s="160">
        <f t="shared" si="16"/>
        <v>0</v>
      </c>
      <c r="R61" s="160">
        <f t="shared" si="16"/>
        <v>0</v>
      </c>
      <c r="S61" s="160">
        <f t="shared" si="16"/>
        <v>0</v>
      </c>
      <c r="T61" s="160">
        <f t="shared" si="16"/>
        <v>0</v>
      </c>
      <c r="U61" s="160">
        <f t="shared" si="16"/>
        <v>228344.399</v>
      </c>
      <c r="V61" s="160"/>
      <c r="W61" s="160">
        <f t="shared" si="16"/>
        <v>0</v>
      </c>
      <c r="X61" s="160">
        <f t="shared" si="16"/>
        <v>0</v>
      </c>
      <c r="Y61" s="160">
        <f t="shared" si="16"/>
        <v>0</v>
      </c>
      <c r="Z61" s="160">
        <f t="shared" si="16"/>
        <v>0</v>
      </c>
      <c r="AA61" s="160">
        <f t="shared" si="16"/>
        <v>4383</v>
      </c>
      <c r="AB61" s="160">
        <f t="shared" si="16"/>
        <v>0</v>
      </c>
      <c r="AC61" s="160">
        <f t="shared" si="16"/>
        <v>0</v>
      </c>
      <c r="AD61" s="160">
        <f t="shared" si="16"/>
        <v>0</v>
      </c>
      <c r="AE61" s="160">
        <f t="shared" si="16"/>
        <v>0</v>
      </c>
      <c r="AF61" s="160">
        <f t="shared" si="16"/>
        <v>0</v>
      </c>
      <c r="AG61" s="160">
        <f t="shared" si="16"/>
        <v>0</v>
      </c>
      <c r="AH61" s="160">
        <f t="shared" si="16"/>
        <v>1398</v>
      </c>
      <c r="AI61" s="160">
        <f t="shared" si="16"/>
        <v>0</v>
      </c>
      <c r="AJ61" s="160">
        <f t="shared" si="16"/>
        <v>0</v>
      </c>
      <c r="AK61" s="160">
        <f t="shared" si="16"/>
        <v>0</v>
      </c>
      <c r="AL61" s="160">
        <f t="shared" si="16"/>
        <v>0</v>
      </c>
      <c r="AM61" s="160">
        <f t="shared" si="16"/>
        <v>0</v>
      </c>
      <c r="AN61" s="160">
        <f t="shared" si="16"/>
        <v>0</v>
      </c>
      <c r="AO61" s="160">
        <f t="shared" si="16"/>
        <v>0</v>
      </c>
      <c r="AP61" s="160"/>
      <c r="AQ61" s="160">
        <f t="shared" si="16"/>
        <v>0</v>
      </c>
      <c r="AR61" s="160">
        <f t="shared" si="16"/>
        <v>0</v>
      </c>
      <c r="AS61" s="160">
        <f t="shared" si="16"/>
        <v>0</v>
      </c>
      <c r="AT61" s="160">
        <f t="shared" si="16"/>
        <v>0</v>
      </c>
      <c r="AU61" s="160">
        <f t="shared" si="16"/>
        <v>0</v>
      </c>
      <c r="AV61" s="160">
        <f t="shared" si="16"/>
        <v>0</v>
      </c>
      <c r="AW61" s="160">
        <f t="shared" si="16"/>
        <v>0</v>
      </c>
      <c r="AX61" s="160">
        <f t="shared" si="16"/>
        <v>0</v>
      </c>
      <c r="AY61" s="160">
        <f t="shared" si="16"/>
        <v>0</v>
      </c>
      <c r="AZ61" s="160">
        <f t="shared" si="16"/>
        <v>0</v>
      </c>
      <c r="BA61" s="160">
        <f t="shared" si="16"/>
        <v>285</v>
      </c>
      <c r="BB61" s="160">
        <f t="shared" si="16"/>
        <v>451.2</v>
      </c>
      <c r="BC61" s="160"/>
      <c r="BD61" s="160">
        <f t="shared" si="16"/>
        <v>0</v>
      </c>
      <c r="BE61" s="160">
        <f t="shared" si="16"/>
        <v>0</v>
      </c>
      <c r="BF61" s="161">
        <f>SUM(C61:BE61)</f>
        <v>392498.459</v>
      </c>
      <c r="BG61" s="49"/>
      <c r="BH61" s="50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</row>
    <row r="62" spans="1:89" s="45" customFormat="1" ht="15" customHeight="1">
      <c r="A62" s="53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5"/>
      <c r="AL62" s="55"/>
      <c r="AM62" s="56"/>
      <c r="AN62" s="55"/>
      <c r="AO62" s="55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>
        <f>SUM(C59:BB59)</f>
        <v>600140.4589999999</v>
      </c>
      <c r="BC62" s="56"/>
      <c r="BD62" s="56"/>
      <c r="BE62" s="56"/>
      <c r="BF62" s="57"/>
      <c r="BG62" s="58"/>
      <c r="BH62" s="55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</row>
    <row r="63" spans="1:89" s="45" customFormat="1" ht="15" customHeight="1">
      <c r="A63" s="53"/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5"/>
      <c r="AL63" s="55"/>
      <c r="AM63" s="56"/>
      <c r="AN63" s="55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7"/>
      <c r="BG63" s="58"/>
      <c r="BH63" s="55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</row>
    <row r="64" spans="1:89" s="45" customFormat="1" ht="15" customHeight="1">
      <c r="A64" s="5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5"/>
      <c r="AL64" s="55"/>
      <c r="AM64" s="56"/>
      <c r="AN64" s="55"/>
      <c r="AO64" s="55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7"/>
      <c r="BG64" s="58"/>
      <c r="BH64" s="55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</row>
    <row r="65" spans="1:58" s="8" customFormat="1" ht="18.75" customHeight="1">
      <c r="A65" s="350" t="s">
        <v>1</v>
      </c>
      <c r="B65" s="350"/>
      <c r="C65" s="5"/>
      <c r="D65" s="5"/>
      <c r="E65" s="5"/>
      <c r="F65" s="428" t="s">
        <v>117</v>
      </c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8"/>
      <c r="AW65" s="428"/>
      <c r="AX65" s="428"/>
      <c r="AY65" s="428"/>
      <c r="AZ65" s="428"/>
      <c r="BA65" s="428"/>
      <c r="BB65" s="428"/>
      <c r="BC65" s="428"/>
      <c r="BD65" s="428"/>
      <c r="BE65" s="428"/>
      <c r="BF65" s="429" t="s">
        <v>118</v>
      </c>
    </row>
    <row r="66" spans="1:58" s="11" customFormat="1" ht="50.25" customHeight="1">
      <c r="A66" s="350"/>
      <c r="B66" s="350"/>
      <c r="C66" s="9">
        <f>C3</f>
        <v>421100</v>
      </c>
      <c r="D66" s="9">
        <f aca="true" t="shared" si="17" ref="D66:BE67">D3</f>
        <v>552110</v>
      </c>
      <c r="E66" s="9">
        <f t="shared" si="17"/>
        <v>562912</v>
      </c>
      <c r="F66" s="9">
        <f t="shared" si="17"/>
        <v>562917</v>
      </c>
      <c r="G66" s="9">
        <f t="shared" si="17"/>
        <v>682001</v>
      </c>
      <c r="H66" s="9">
        <f t="shared" si="17"/>
        <v>682002</v>
      </c>
      <c r="I66" s="9">
        <f t="shared" si="17"/>
        <v>750000</v>
      </c>
      <c r="J66" s="9">
        <f t="shared" si="17"/>
        <v>841112</v>
      </c>
      <c r="K66" s="9">
        <f aca="true" t="shared" si="18" ref="K66:M67">K3</f>
        <v>841114</v>
      </c>
      <c r="L66" s="9">
        <f t="shared" si="18"/>
        <v>841115</v>
      </c>
      <c r="M66" s="9">
        <f t="shared" si="18"/>
        <v>841116</v>
      </c>
      <c r="N66" s="9">
        <f t="shared" si="17"/>
        <v>841126</v>
      </c>
      <c r="O66" s="9">
        <f t="shared" si="17"/>
        <v>841129</v>
      </c>
      <c r="P66" s="9">
        <f t="shared" si="17"/>
        <v>841133</v>
      </c>
      <c r="Q66" s="9">
        <f t="shared" si="17"/>
        <v>841191</v>
      </c>
      <c r="R66" s="9">
        <f t="shared" si="17"/>
        <v>841401</v>
      </c>
      <c r="S66" s="9">
        <f t="shared" si="17"/>
        <v>841402</v>
      </c>
      <c r="T66" s="9">
        <f t="shared" si="17"/>
        <v>841403</v>
      </c>
      <c r="U66" s="9">
        <f t="shared" si="17"/>
        <v>841901</v>
      </c>
      <c r="V66" s="9">
        <f t="shared" si="17"/>
        <v>841906</v>
      </c>
      <c r="W66" s="9">
        <f t="shared" si="17"/>
        <v>841907</v>
      </c>
      <c r="X66" s="9">
        <f t="shared" si="17"/>
        <v>841908</v>
      </c>
      <c r="Y66" s="9"/>
      <c r="Z66" s="9">
        <f t="shared" si="17"/>
        <v>854234</v>
      </c>
      <c r="AA66" s="9">
        <f t="shared" si="17"/>
        <v>869041</v>
      </c>
      <c r="AB66" s="9">
        <f t="shared" si="17"/>
        <v>882111</v>
      </c>
      <c r="AC66" s="9">
        <f t="shared" si="17"/>
        <v>882112</v>
      </c>
      <c r="AD66" s="9">
        <f t="shared" si="17"/>
        <v>882113</v>
      </c>
      <c r="AE66" s="9">
        <f t="shared" si="17"/>
        <v>882114</v>
      </c>
      <c r="AF66" s="9">
        <f t="shared" si="17"/>
        <v>882115</v>
      </c>
      <c r="AG66" s="9">
        <f t="shared" si="17"/>
        <v>882116</v>
      </c>
      <c r="AH66" s="9">
        <f t="shared" si="17"/>
        <v>882117</v>
      </c>
      <c r="AI66" s="9">
        <f t="shared" si="17"/>
        <v>882118</v>
      </c>
      <c r="AJ66" s="9">
        <f t="shared" si="17"/>
        <v>882119</v>
      </c>
      <c r="AK66" s="9">
        <f t="shared" si="17"/>
        <v>882121</v>
      </c>
      <c r="AL66" s="9">
        <f t="shared" si="17"/>
        <v>882122</v>
      </c>
      <c r="AM66" s="9">
        <f t="shared" si="17"/>
        <v>882123</v>
      </c>
      <c r="AN66" s="9">
        <f t="shared" si="17"/>
        <v>882124</v>
      </c>
      <c r="AO66" s="9">
        <f t="shared" si="17"/>
        <v>882125</v>
      </c>
      <c r="AP66" s="9">
        <f t="shared" si="17"/>
        <v>882129</v>
      </c>
      <c r="AQ66" s="9">
        <f t="shared" si="17"/>
        <v>882202</v>
      </c>
      <c r="AR66" s="9">
        <f t="shared" si="17"/>
        <v>882203</v>
      </c>
      <c r="AS66" s="9">
        <f t="shared" si="17"/>
        <v>889921</v>
      </c>
      <c r="AT66" s="9">
        <f t="shared" si="17"/>
        <v>889928</v>
      </c>
      <c r="AU66" s="9">
        <f t="shared" si="17"/>
        <v>889969</v>
      </c>
      <c r="AV66" s="9">
        <f t="shared" si="17"/>
        <v>890301</v>
      </c>
      <c r="AW66" s="9">
        <f t="shared" si="17"/>
        <v>890441</v>
      </c>
      <c r="AX66" s="9">
        <f t="shared" si="17"/>
        <v>890442</v>
      </c>
      <c r="AY66" s="9">
        <f t="shared" si="17"/>
        <v>910123</v>
      </c>
      <c r="AZ66" s="9">
        <f t="shared" si="17"/>
        <v>910501</v>
      </c>
      <c r="BA66" s="9">
        <f t="shared" si="17"/>
        <v>910502</v>
      </c>
      <c r="BB66" s="9">
        <f t="shared" si="17"/>
        <v>960302</v>
      </c>
      <c r="BC66" s="9">
        <f>BC3</f>
        <v>851000</v>
      </c>
      <c r="BD66" s="9">
        <f t="shared" si="17"/>
        <v>851011</v>
      </c>
      <c r="BE66" s="9">
        <f t="shared" si="17"/>
        <v>851012</v>
      </c>
      <c r="BF66" s="429"/>
    </row>
    <row r="67" spans="1:58" s="11" customFormat="1" ht="47.25" customHeight="1">
      <c r="A67" s="350"/>
      <c r="B67" s="350"/>
      <c r="C67" s="5" t="str">
        <f>C4</f>
        <v>útépítés</v>
      </c>
      <c r="D67" s="5" t="str">
        <f t="shared" si="17"/>
        <v>útfenntartás</v>
      </c>
      <c r="E67" s="5" t="str">
        <f t="shared" si="17"/>
        <v>óvodai étkeztetés</v>
      </c>
      <c r="F67" s="5" t="str">
        <f t="shared" si="17"/>
        <v>munkahelyi étkeztetés</v>
      </c>
      <c r="G67" s="5" t="str">
        <f t="shared" si="17"/>
        <v>lakóingatlan bérbeadása, üzemeltetése</v>
      </c>
      <c r="H67" s="5" t="str">
        <f t="shared" si="17"/>
        <v>Nem lakóingatlan bérbeadása, üzemeltetése</v>
      </c>
      <c r="I67" s="5" t="str">
        <f t="shared" si="17"/>
        <v>Állat-egészségügyi ellátás</v>
      </c>
      <c r="J67" s="5" t="str">
        <f t="shared" si="17"/>
        <v>önkormányzati jogalkotás</v>
      </c>
      <c r="K67" s="5" t="str">
        <f t="shared" si="18"/>
        <v>országgyűlési képviselő választás</v>
      </c>
      <c r="L67" s="5" t="str">
        <f t="shared" si="18"/>
        <v>helyi önk-i képviselő választás</v>
      </c>
      <c r="M67" s="5" t="str">
        <f t="shared" si="18"/>
        <v>országos települési kisebbségi önk  választás</v>
      </c>
      <c r="N67" s="5" t="str">
        <f t="shared" si="17"/>
        <v>önk. Igazgatási tevékenység</v>
      </c>
      <c r="O67" s="5" t="str">
        <f t="shared" si="17"/>
        <v>pénzügyi igazgatás</v>
      </c>
      <c r="P67" s="5" t="str">
        <f t="shared" si="17"/>
        <v>adóügyi igazgatás</v>
      </c>
      <c r="Q67" s="5" t="str">
        <f t="shared" si="17"/>
        <v>nemzeti ünnepek programjai</v>
      </c>
      <c r="R67" s="5" t="str">
        <f t="shared" si="17"/>
        <v>közbeszerzés bonyolítás</v>
      </c>
      <c r="S67" s="5" t="str">
        <f t="shared" si="17"/>
        <v>közvilágítás</v>
      </c>
      <c r="T67" s="5" t="str">
        <f t="shared" si="17"/>
        <v>község- gazdálkodás</v>
      </c>
      <c r="U67" s="5" t="str">
        <f t="shared" si="17"/>
        <v>önkormányzatok elszámolásai</v>
      </c>
      <c r="V67" s="5" t="str">
        <f t="shared" si="17"/>
        <v>finanszírozási műveletek</v>
      </c>
      <c r="W67" s="5" t="str">
        <f t="shared" si="17"/>
        <v>finanszírozási műveletek</v>
      </c>
      <c r="X67" s="5" t="str">
        <f t="shared" si="17"/>
        <v>finanszírozási műveletek</v>
      </c>
      <c r="Y67" s="5"/>
      <c r="Z67" s="5" t="str">
        <f t="shared" si="17"/>
        <v>szociális ösztöndíjak</v>
      </c>
      <c r="AA67" s="5" t="str">
        <f t="shared" si="17"/>
        <v>Család és nővédelmi gondozás</v>
      </c>
      <c r="AB67" s="5" t="str">
        <f t="shared" si="17"/>
        <v>rendszeres szociális segély</v>
      </c>
      <c r="AC67" s="5" t="str">
        <f t="shared" si="17"/>
        <v>időskorúak járadéka</v>
      </c>
      <c r="AD67" s="5" t="str">
        <f t="shared" si="17"/>
        <v>normatív lakásfenntartási támogatás</v>
      </c>
      <c r="AE67" s="5" t="str">
        <f t="shared" si="17"/>
        <v>helyi lakásfenntartási támogatás</v>
      </c>
      <c r="AF67" s="5" t="str">
        <f t="shared" si="17"/>
        <v>Ápolási díj alanyi jogon</v>
      </c>
      <c r="AG67" s="5" t="str">
        <f t="shared" si="17"/>
        <v>Ápolási díj méltányossági jogon</v>
      </c>
      <c r="AH67" s="5" t="str">
        <f t="shared" si="17"/>
        <v>rendszeres gyermekvédelmi pénzbeli ellátás</v>
      </c>
      <c r="AI67" s="5" t="str">
        <f t="shared" si="17"/>
        <v>kiegészítő gyermekvédelmi támogatás</v>
      </c>
      <c r="AJ67" s="5" t="str">
        <f t="shared" si="17"/>
        <v>óvodáztatási támogatás</v>
      </c>
      <c r="AK67" s="5" t="str">
        <f t="shared" si="17"/>
        <v>helyi eseti lakásfenntartási támogatás</v>
      </c>
      <c r="AL67" s="5" t="str">
        <f t="shared" si="17"/>
        <v>átmeneti segély</v>
      </c>
      <c r="AM67" s="5" t="str">
        <f t="shared" si="17"/>
        <v>temetési segély</v>
      </c>
      <c r="AN67" s="5" t="str">
        <f t="shared" si="17"/>
        <v>rendkívüli gyermekvédelmi támogatás</v>
      </c>
      <c r="AO67" s="5" t="str">
        <f t="shared" si="17"/>
        <v>mozgás- korlátozottak közlekedési támogatása</v>
      </c>
      <c r="AP67" s="5" t="str">
        <f t="shared" si="17"/>
        <v>egyéb eseti pénzbeli ellátások</v>
      </c>
      <c r="AQ67" s="5" t="str">
        <f t="shared" si="17"/>
        <v>közgyógyellátás</v>
      </c>
      <c r="AR67" s="5" t="str">
        <f t="shared" si="17"/>
        <v>köztemetés</v>
      </c>
      <c r="AS67" s="5" t="str">
        <f t="shared" si="17"/>
        <v>szociális étkeztetés</v>
      </c>
      <c r="AT67" s="5" t="str">
        <f t="shared" si="17"/>
        <v>tanyagondnoki szolgálat</v>
      </c>
      <c r="AU67" s="5" t="str">
        <f t="shared" si="17"/>
        <v>egyéb speciális ellátások (születési támogatás)</v>
      </c>
      <c r="AV67" s="5" t="str">
        <f t="shared" si="17"/>
        <v>civil szervezetek működése támogatása</v>
      </c>
      <c r="AW67" s="5" t="str">
        <f t="shared" si="17"/>
        <v>közcélú foglalkozás</v>
      </c>
      <c r="AX67" s="5" t="str">
        <f t="shared" si="17"/>
        <v>közhasznú foglalkozás</v>
      </c>
      <c r="AY67" s="5" t="str">
        <f t="shared" si="17"/>
        <v>könyvtári szolgáltatások</v>
      </c>
      <c r="AZ67" s="5" t="str">
        <f t="shared" si="17"/>
        <v>közművelődési tevékenységek és támogatásuk</v>
      </c>
      <c r="BA67" s="5" t="str">
        <f t="shared" si="17"/>
        <v>közösségi színterek működtetése</v>
      </c>
      <c r="BB67" s="5" t="str">
        <f t="shared" si="17"/>
        <v>köztemető fenntartás és működtetés</v>
      </c>
      <c r="BC67" s="5" t="str">
        <f>BC4</f>
        <v>óvodai nevelés komplex programjainak támogatása</v>
      </c>
      <c r="BD67" s="5" t="str">
        <f t="shared" si="17"/>
        <v>óvodai nevelés, ellátás</v>
      </c>
      <c r="BE67" s="5" t="str">
        <f t="shared" si="17"/>
        <v>SNI gyermekek ellátása (logopédia)</v>
      </c>
      <c r="BF67" s="7" t="s">
        <v>119</v>
      </c>
    </row>
    <row r="68" spans="1:89" s="2" customFormat="1" ht="21" customHeight="1">
      <c r="A68" s="430" t="s">
        <v>120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0"/>
      <c r="AL68" s="430"/>
      <c r="AM68" s="430"/>
      <c r="AN68" s="430"/>
      <c r="AO68" s="430"/>
      <c r="AP68" s="430"/>
      <c r="AQ68" s="430"/>
      <c r="AR68" s="430"/>
      <c r="AS68" s="430"/>
      <c r="AT68" s="430"/>
      <c r="AU68" s="430"/>
      <c r="AV68" s="430"/>
      <c r="AW68" s="430"/>
      <c r="AX68" s="430"/>
      <c r="AY68" s="430"/>
      <c r="AZ68" s="430"/>
      <c r="BA68" s="430"/>
      <c r="BB68" s="430"/>
      <c r="BC68" s="430"/>
      <c r="BD68" s="430"/>
      <c r="BE68" s="430"/>
      <c r="BF68" s="430"/>
      <c r="BG68" s="19"/>
      <c r="BH68" s="59"/>
      <c r="BI68" s="60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</row>
    <row r="69" spans="1:89" s="2" customFormat="1" ht="12" customHeight="1">
      <c r="A69" s="15" t="s">
        <v>121</v>
      </c>
      <c r="B69" s="16" t="s">
        <v>122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8"/>
      <c r="BG69" s="19"/>
      <c r="BH69" s="60"/>
      <c r="BI69" s="61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</row>
    <row r="70" spans="1:90" s="2" customFormat="1" ht="12.75">
      <c r="A70" s="431"/>
      <c r="B70" s="20" t="s">
        <v>123</v>
      </c>
      <c r="C70" s="21"/>
      <c r="D70" s="21"/>
      <c r="E70" s="21"/>
      <c r="F70" s="21">
        <f>'[5]K_szjei'!B5</f>
        <v>8927.946</v>
      </c>
      <c r="G70" s="21"/>
      <c r="H70" s="21"/>
      <c r="I70" s="21"/>
      <c r="J70" s="21">
        <f>'[5]K_szjei'!B32</f>
        <v>11259.356145000002</v>
      </c>
      <c r="K70" s="21"/>
      <c r="L70" s="21"/>
      <c r="M70" s="21"/>
      <c r="N70" s="21">
        <f>'[5]K_szjei'!B58</f>
        <v>21744.650476190476</v>
      </c>
      <c r="O70" s="21">
        <f>'[5]K_szjei'!B127</f>
        <v>6357.035000000001</v>
      </c>
      <c r="P70" s="21">
        <f>'[5]K_szjei'!B151</f>
        <v>2764.1935714285714</v>
      </c>
      <c r="Q70" s="21"/>
      <c r="R70" s="21"/>
      <c r="S70" s="21"/>
      <c r="T70" s="21">
        <f>'[5]K_szjei'!B175</f>
        <v>1536.202</v>
      </c>
      <c r="U70" s="21"/>
      <c r="V70" s="21"/>
      <c r="W70" s="21"/>
      <c r="X70" s="21"/>
      <c r="Y70" s="21"/>
      <c r="Z70" s="21"/>
      <c r="AA70" s="21">
        <f>'[5]K_szjei'!B186</f>
        <v>3268.3081999999995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>
        <f>'[5]K_szjei'!B211</f>
        <v>1794.452</v>
      </c>
      <c r="AU70" s="21"/>
      <c r="AV70" s="21"/>
      <c r="AW70" s="21">
        <f>'[5]K_szjei'!B225</f>
        <v>11861.5</v>
      </c>
      <c r="AX70" s="21">
        <f>'[5]K_szjei'!B237</f>
        <v>720</v>
      </c>
      <c r="AY70" s="21"/>
      <c r="AZ70" s="21"/>
      <c r="BA70" s="21">
        <f>'[5]K_szjei'!B249</f>
        <v>3550.2000000000003</v>
      </c>
      <c r="BB70" s="21"/>
      <c r="BC70" s="21"/>
      <c r="BD70" s="21">
        <f>'[5]K_szjei'!B276</f>
        <v>33381.7188</v>
      </c>
      <c r="BE70" s="21">
        <f>'[5]K_szjei'!B311</f>
        <v>1047.0726</v>
      </c>
      <c r="BF70" s="146">
        <f>SUM(C70:BE70)</f>
        <v>108212.63479261904</v>
      </c>
      <c r="BG70" s="19"/>
      <c r="BH70" s="62"/>
      <c r="BI70" s="62"/>
      <c r="BJ70" s="63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</row>
    <row r="71" spans="1:90" s="2" customFormat="1" ht="12.75">
      <c r="A71" s="431"/>
      <c r="B71" s="20" t="s">
        <v>124</v>
      </c>
      <c r="C71" s="21"/>
      <c r="D71" s="21"/>
      <c r="E71" s="21"/>
      <c r="F71" s="21">
        <f>'[5]K_jarulek'!B5</f>
        <v>2444.9787699999997</v>
      </c>
      <c r="G71" s="21"/>
      <c r="H71" s="21"/>
      <c r="I71" s="21"/>
      <c r="J71" s="21">
        <f>'[5]K_jarulek'!B9</f>
        <v>3015.8865654</v>
      </c>
      <c r="K71" s="21"/>
      <c r="L71" s="21"/>
      <c r="M71" s="21"/>
      <c r="N71" s="21">
        <f>'[5]K_jarulek'!B13</f>
        <v>5838.871281071429</v>
      </c>
      <c r="O71" s="21">
        <f>'[5]K_jarulek'!B17</f>
        <v>1728.7619399999999</v>
      </c>
      <c r="P71" s="21">
        <f>'[5]K_jarulek'!B20</f>
        <v>745.8818642857142</v>
      </c>
      <c r="Q71" s="21"/>
      <c r="R71" s="21"/>
      <c r="S71" s="21"/>
      <c r="T71" s="21">
        <f>'[5]K_jarulek'!B23</f>
        <v>459.3513500000001</v>
      </c>
      <c r="U71" s="21"/>
      <c r="V71" s="21"/>
      <c r="W71" s="21"/>
      <c r="X71" s="21"/>
      <c r="Y71" s="21"/>
      <c r="Z71" s="21"/>
      <c r="AA71" s="21">
        <f>'[5]K_jarulek'!B26</f>
        <v>928.848454</v>
      </c>
      <c r="AB71" s="21"/>
      <c r="AC71" s="21"/>
      <c r="AD71" s="21"/>
      <c r="AE71" s="21"/>
      <c r="AF71" s="21">
        <f>'[5]K_jarulek'!B29</f>
        <v>1123.6319999999998</v>
      </c>
      <c r="AG71" s="21">
        <f>'[5]K_jarulek'!B32</f>
        <v>322.704</v>
      </c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>
        <f>'[5]K_jarulek'!B35</f>
        <v>529.0793500000001</v>
      </c>
      <c r="AU71" s="21"/>
      <c r="AV71" s="21"/>
      <c r="AW71" s="21">
        <f>'[5]K_jarulek'!B38</f>
        <v>3204.922</v>
      </c>
      <c r="AX71" s="21">
        <f>'[5]K_jarulek'!B41</f>
        <v>194.731</v>
      </c>
      <c r="AY71" s="21"/>
      <c r="AZ71" s="21"/>
      <c r="BA71" s="21">
        <f>'[5]K_jarulek'!B44</f>
        <v>1001.9708400000003</v>
      </c>
      <c r="BB71" s="21"/>
      <c r="BC71" s="21"/>
      <c r="BD71" s="21">
        <f>'[5]K_jarulek'!B48</f>
        <v>8943.277886000002</v>
      </c>
      <c r="BE71" s="21">
        <f>'[5]K_jarulek'!B51</f>
        <v>283.12592200000006</v>
      </c>
      <c r="BF71" s="146">
        <f>SUM(C71:BE71)</f>
        <v>30766.023222757147</v>
      </c>
      <c r="BG71" s="19"/>
      <c r="BH71" s="62"/>
      <c r="BI71" s="62"/>
      <c r="BJ71" s="63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</row>
    <row r="72" spans="1:89" s="2" customFormat="1" ht="12.75">
      <c r="A72" s="431"/>
      <c r="B72" s="20" t="s">
        <v>125</v>
      </c>
      <c r="C72" s="21"/>
      <c r="D72" s="21">
        <f>'[5]K_dologi'!B5</f>
        <v>125</v>
      </c>
      <c r="E72" s="21"/>
      <c r="F72" s="21">
        <f>'[5]K_dologi'!B9</f>
        <v>15637.725000000002</v>
      </c>
      <c r="G72" s="21"/>
      <c r="H72" s="21">
        <f>'[5]K_dologi'!B62</f>
        <v>447</v>
      </c>
      <c r="I72" s="21"/>
      <c r="J72" s="21">
        <f>'[5]K_dologi'!B67</f>
        <v>628.5</v>
      </c>
      <c r="K72" s="21"/>
      <c r="L72" s="21"/>
      <c r="M72" s="21"/>
      <c r="N72" s="21">
        <f>'[5]K_dologi'!B72</f>
        <v>29565.575277777778</v>
      </c>
      <c r="O72" s="21"/>
      <c r="P72" s="21"/>
      <c r="Q72" s="21">
        <f>'[5]K_dologi'!B170</f>
        <v>112.5</v>
      </c>
      <c r="R72" s="21">
        <f>'[5]K_dologi'!B174</f>
        <v>3250</v>
      </c>
      <c r="S72" s="21">
        <f>'[5]K_dologi'!B186</f>
        <v>10614.720000000001</v>
      </c>
      <c r="T72" s="21">
        <f>'[5]K_dologi'!B194</f>
        <v>530</v>
      </c>
      <c r="U72" s="21"/>
      <c r="V72" s="21"/>
      <c r="W72" s="21"/>
      <c r="X72" s="21"/>
      <c r="Y72" s="21"/>
      <c r="Z72" s="21"/>
      <c r="AA72" s="21">
        <f>'[5]K_dologi'!B205</f>
        <v>2446.72125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>
        <f>'[5]K_dologi'!B256</f>
        <v>787.5</v>
      </c>
      <c r="AU72" s="21"/>
      <c r="AV72" s="21"/>
      <c r="AW72" s="21"/>
      <c r="AX72" s="21"/>
      <c r="AY72" s="21"/>
      <c r="AZ72" s="21"/>
      <c r="BA72" s="21">
        <f>'[5]K_dologi'!B265</f>
        <v>2455.3425</v>
      </c>
      <c r="BB72" s="21">
        <f>'[5]K_dologi'!B305</f>
        <v>75</v>
      </c>
      <c r="BC72" s="21"/>
      <c r="BD72" s="21">
        <f>'[5]K_dologi'!B313</f>
        <v>5828.49</v>
      </c>
      <c r="BE72" s="21">
        <f>'[5]K_dologi'!B355</f>
        <v>4</v>
      </c>
      <c r="BF72" s="146">
        <f>SUM(C72:BE72)-3</f>
        <v>72505.0740277778</v>
      </c>
      <c r="BG72" s="19"/>
      <c r="BH72" s="62"/>
      <c r="BI72" s="62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</row>
    <row r="73" spans="1:89" s="8" customFormat="1" ht="12" customHeight="1">
      <c r="A73" s="431"/>
      <c r="B73" s="31" t="s">
        <v>126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>
        <f>'[5]K_dologi'!D364</f>
        <v>4357.301277777778</v>
      </c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146">
        <f>SUM(C73:BE73)</f>
        <v>4357.301277777778</v>
      </c>
      <c r="BG73" s="32"/>
      <c r="BH73" s="62"/>
      <c r="BI73" s="6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</row>
    <row r="74" spans="1:89" s="2" customFormat="1" ht="12.75">
      <c r="A74" s="431"/>
      <c r="B74" s="20" t="s">
        <v>127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146">
        <f>SUM(C74:BE74)</f>
        <v>0</v>
      </c>
      <c r="BG74" s="19">
        <f>BF74+BF75+BF76</f>
        <v>38637.398855839434</v>
      </c>
      <c r="BH74" s="62"/>
      <c r="BI74" s="62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</row>
    <row r="75" spans="1:89" s="2" customFormat="1" ht="12">
      <c r="A75" s="431"/>
      <c r="B75" s="20" t="s">
        <v>128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>
        <f>'[5]K_Tésszocpol_jut'!B35</f>
        <v>8136</v>
      </c>
      <c r="AC75" s="21">
        <f>'[5]K_Tésszocpol_jut'!B39</f>
        <v>1468.8</v>
      </c>
      <c r="AD75" s="21">
        <f>'[5]K_Tésszocpol_jut'!B42</f>
        <v>3124.7999999999997</v>
      </c>
      <c r="AE75" s="21">
        <f>'[5]K_Tésszocpol_jut'!B45</f>
        <v>144</v>
      </c>
      <c r="AF75" s="21">
        <f>'[5]K_Tésszocpol_jut'!B48</f>
        <v>4161.599999999999</v>
      </c>
      <c r="AG75" s="21">
        <f>'[5]K_Tésszocpol_jut'!B51</f>
        <v>1195.2</v>
      </c>
      <c r="AH75" s="21">
        <f>'[5]K_Tésszocpol_jut'!B54</f>
        <v>3207.225</v>
      </c>
      <c r="AI75" s="21"/>
      <c r="AJ75" s="21"/>
      <c r="AK75" s="21"/>
      <c r="AL75" s="21">
        <f>'[5]K_Tésszocpol_jut'!B6</f>
        <v>675.6</v>
      </c>
      <c r="AM75" s="21">
        <f>'[5]K_Tésszocpol_jut'!B9</f>
        <v>198</v>
      </c>
      <c r="AN75" s="21">
        <f>'[5]K_Tésszocpol_jut'!B25</f>
        <v>153.6</v>
      </c>
      <c r="AO75" s="21">
        <f>'[5]K_Tésszocpol_jut'!B22</f>
        <v>189</v>
      </c>
      <c r="AP75" s="21">
        <f>'[5]K_Tésszocpol_jut'!B18</f>
        <v>953</v>
      </c>
      <c r="AQ75" s="21">
        <f>'[5]K_Tésszocpol_jut'!B15</f>
        <v>477.59999999999997</v>
      </c>
      <c r="AR75" s="21">
        <f>'[5]K_Tésszocpol_jut'!B12</f>
        <v>427.2</v>
      </c>
      <c r="AS75" s="21">
        <f>'[5]K_Tésszocpol_jut'!B31</f>
        <v>823.225</v>
      </c>
      <c r="AT75" s="21"/>
      <c r="AU75" s="21">
        <f>'[5]K_Tésszocpol_jut'!B28</f>
        <v>648</v>
      </c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146">
        <f>SUM(C75:BE75)</f>
        <v>25982.84999999999</v>
      </c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</row>
    <row r="76" spans="1:89" s="2" customFormat="1" ht="12">
      <c r="A76" s="431"/>
      <c r="B76" s="20" t="s">
        <v>129</v>
      </c>
      <c r="C76" s="21"/>
      <c r="D76" s="21"/>
      <c r="E76" s="21"/>
      <c r="F76" s="21"/>
      <c r="G76" s="21"/>
      <c r="H76" s="21"/>
      <c r="I76" s="21">
        <f>'[5]K_ÁHTkiv_mc_pe_átadás'!B28</f>
        <v>187.5</v>
      </c>
      <c r="J76" s="21"/>
      <c r="K76" s="21"/>
      <c r="L76" s="21"/>
      <c r="M76" s="21"/>
      <c r="N76" s="21">
        <f>'[5]K_ÁHTkiv_mc_pe_átadás'!B4</f>
        <v>12297.048855839443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>
        <f>'[5]K_ÁHTkiv_mc_pe_átadás'!B24</f>
        <v>170</v>
      </c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146">
        <f>SUM(C76:BE76)</f>
        <v>12654.548855839443</v>
      </c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</row>
    <row r="77" spans="1:89" s="2" customFormat="1" ht="12">
      <c r="A77" s="431"/>
      <c r="B77" s="20" t="s">
        <v>130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146">
        <f>SUM(C77:BE77)</f>
        <v>0</v>
      </c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</row>
    <row r="78" spans="1:89" s="30" customFormat="1" ht="12">
      <c r="A78" s="431"/>
      <c r="B78" s="26" t="s">
        <v>131</v>
      </c>
      <c r="C78" s="27">
        <f aca="true" t="shared" si="19" ref="C78:BE78">C70+C71+C72+C74+C75+C76+C77</f>
        <v>0</v>
      </c>
      <c r="D78" s="27">
        <f t="shared" si="19"/>
        <v>125</v>
      </c>
      <c r="E78" s="27">
        <f t="shared" si="19"/>
        <v>0</v>
      </c>
      <c r="F78" s="27">
        <f t="shared" si="19"/>
        <v>27010.649770000004</v>
      </c>
      <c r="G78" s="27">
        <f t="shared" si="19"/>
        <v>0</v>
      </c>
      <c r="H78" s="27">
        <f t="shared" si="19"/>
        <v>447</v>
      </c>
      <c r="I78" s="27">
        <f t="shared" si="19"/>
        <v>187.5</v>
      </c>
      <c r="J78" s="27">
        <f t="shared" si="19"/>
        <v>14903.742710400002</v>
      </c>
      <c r="K78" s="27"/>
      <c r="L78" s="27"/>
      <c r="M78" s="27"/>
      <c r="N78" s="27">
        <f t="shared" si="19"/>
        <v>69446.14589087912</v>
      </c>
      <c r="O78" s="27">
        <f t="shared" si="19"/>
        <v>8085.79694</v>
      </c>
      <c r="P78" s="27">
        <f t="shared" si="19"/>
        <v>3510.0754357142855</v>
      </c>
      <c r="Q78" s="27">
        <f t="shared" si="19"/>
        <v>112.5</v>
      </c>
      <c r="R78" s="27">
        <f t="shared" si="19"/>
        <v>3250</v>
      </c>
      <c r="S78" s="27">
        <f t="shared" si="19"/>
        <v>10614.720000000001</v>
      </c>
      <c r="T78" s="27">
        <f t="shared" si="19"/>
        <v>2525.55335</v>
      </c>
      <c r="U78" s="27">
        <f t="shared" si="19"/>
        <v>0</v>
      </c>
      <c r="V78" s="27">
        <f t="shared" si="19"/>
        <v>0</v>
      </c>
      <c r="W78" s="27">
        <f t="shared" si="19"/>
        <v>0</v>
      </c>
      <c r="X78" s="27">
        <f t="shared" si="19"/>
        <v>0</v>
      </c>
      <c r="Y78" s="27">
        <f t="shared" si="19"/>
        <v>0</v>
      </c>
      <c r="Z78" s="27">
        <f t="shared" si="19"/>
        <v>170</v>
      </c>
      <c r="AA78" s="27">
        <f t="shared" si="19"/>
        <v>6643.877903999999</v>
      </c>
      <c r="AB78" s="27">
        <f t="shared" si="19"/>
        <v>8136</v>
      </c>
      <c r="AC78" s="27">
        <f t="shared" si="19"/>
        <v>1468.8</v>
      </c>
      <c r="AD78" s="27">
        <f t="shared" si="19"/>
        <v>3124.7999999999997</v>
      </c>
      <c r="AE78" s="27">
        <f t="shared" si="19"/>
        <v>144</v>
      </c>
      <c r="AF78" s="27">
        <f t="shared" si="19"/>
        <v>5285.231999999999</v>
      </c>
      <c r="AG78" s="27">
        <f t="shared" si="19"/>
        <v>1517.904</v>
      </c>
      <c r="AH78" s="27">
        <f t="shared" si="19"/>
        <v>3207.225</v>
      </c>
      <c r="AI78" s="27">
        <f t="shared" si="19"/>
        <v>0</v>
      </c>
      <c r="AJ78" s="27">
        <f t="shared" si="19"/>
        <v>0</v>
      </c>
      <c r="AK78" s="27">
        <f t="shared" si="19"/>
        <v>0</v>
      </c>
      <c r="AL78" s="27">
        <f t="shared" si="19"/>
        <v>675.6</v>
      </c>
      <c r="AM78" s="27">
        <f t="shared" si="19"/>
        <v>198</v>
      </c>
      <c r="AN78" s="27">
        <f t="shared" si="19"/>
        <v>153.6</v>
      </c>
      <c r="AO78" s="27">
        <f t="shared" si="19"/>
        <v>189</v>
      </c>
      <c r="AP78" s="27">
        <f t="shared" si="19"/>
        <v>953</v>
      </c>
      <c r="AQ78" s="27">
        <f t="shared" si="19"/>
        <v>477.59999999999997</v>
      </c>
      <c r="AR78" s="27">
        <f t="shared" si="19"/>
        <v>427.2</v>
      </c>
      <c r="AS78" s="27">
        <f t="shared" si="19"/>
        <v>823.225</v>
      </c>
      <c r="AT78" s="27">
        <f t="shared" si="19"/>
        <v>3111.03135</v>
      </c>
      <c r="AU78" s="27">
        <f t="shared" si="19"/>
        <v>648</v>
      </c>
      <c r="AV78" s="27">
        <f t="shared" si="19"/>
        <v>0</v>
      </c>
      <c r="AW78" s="27">
        <f t="shared" si="19"/>
        <v>15066.422</v>
      </c>
      <c r="AX78" s="27">
        <f t="shared" si="19"/>
        <v>914.731</v>
      </c>
      <c r="AY78" s="27">
        <f t="shared" si="19"/>
        <v>0</v>
      </c>
      <c r="AZ78" s="27">
        <f t="shared" si="19"/>
        <v>0</v>
      </c>
      <c r="BA78" s="27">
        <f t="shared" si="19"/>
        <v>7007.513340000001</v>
      </c>
      <c r="BB78" s="27">
        <f t="shared" si="19"/>
        <v>75</v>
      </c>
      <c r="BC78" s="27"/>
      <c r="BD78" s="27">
        <f t="shared" si="19"/>
        <v>48153.486686000004</v>
      </c>
      <c r="BE78" s="27">
        <f t="shared" si="19"/>
        <v>1334.1985220000001</v>
      </c>
      <c r="BF78" s="162">
        <f>BF70+BF71+BF72+BF74+BF75+BF76+BF77</f>
        <v>250121.13089899343</v>
      </c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</row>
    <row r="79" spans="1:89" s="2" customFormat="1" ht="12" customHeight="1">
      <c r="A79" s="15" t="s">
        <v>67</v>
      </c>
      <c r="B79" s="432" t="s">
        <v>132</v>
      </c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2"/>
      <c r="AB79" s="432"/>
      <c r="AC79" s="432"/>
      <c r="AD79" s="432"/>
      <c r="AE79" s="432"/>
      <c r="AF79" s="432"/>
      <c r="AG79" s="432"/>
      <c r="AH79" s="432"/>
      <c r="AI79" s="432"/>
      <c r="AJ79" s="432"/>
      <c r="AK79" s="432"/>
      <c r="AL79" s="432"/>
      <c r="AM79" s="432"/>
      <c r="AN79" s="432"/>
      <c r="AO79" s="432"/>
      <c r="AP79" s="432"/>
      <c r="AQ79" s="432"/>
      <c r="AR79" s="432"/>
      <c r="AS79" s="432"/>
      <c r="AT79" s="432"/>
      <c r="AU79" s="432"/>
      <c r="AV79" s="432"/>
      <c r="AW79" s="432"/>
      <c r="AX79" s="432"/>
      <c r="AY79" s="432"/>
      <c r="AZ79" s="432"/>
      <c r="BA79" s="432"/>
      <c r="BB79" s="432"/>
      <c r="BC79" s="432"/>
      <c r="BD79" s="432"/>
      <c r="BE79" s="432"/>
      <c r="BF79" s="432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</row>
    <row r="80" spans="1:89" s="2" customFormat="1" ht="12">
      <c r="A80" s="431"/>
      <c r="B80" s="20" t="s">
        <v>133</v>
      </c>
      <c r="C80" s="21">
        <f>'[5]K_beruhazas'!B5</f>
        <v>5512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>
        <f>'[5]K_beruhazas'!B13</f>
        <v>143549</v>
      </c>
      <c r="O80" s="21"/>
      <c r="P80" s="21"/>
      <c r="Q80" s="21"/>
      <c r="R80" s="21"/>
      <c r="S80" s="21">
        <f>'[5]K_beruhazas'!B37</f>
        <v>700</v>
      </c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>
        <f>'[5]K_beruhazas'!B32</f>
        <v>125</v>
      </c>
      <c r="BB80" s="21">
        <f>'[5]K_beruhazas'!B41</f>
        <v>350</v>
      </c>
      <c r="BC80" s="21"/>
      <c r="BD80" s="21">
        <f>'[5]K_beruhazas'!B45</f>
        <v>0</v>
      </c>
      <c r="BE80" s="21"/>
      <c r="BF80" s="146">
        <f>SUM(C80:BE80)</f>
        <v>150236</v>
      </c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</row>
    <row r="81" spans="1:89" s="2" customFormat="1" ht="12">
      <c r="A81" s="431"/>
      <c r="B81" s="20" t="s">
        <v>134</v>
      </c>
      <c r="C81" s="21"/>
      <c r="D81" s="21">
        <f>'[5]K_felújítás'!B4</f>
        <v>143848</v>
      </c>
      <c r="E81" s="21"/>
      <c r="F81" s="21"/>
      <c r="G81" s="21"/>
      <c r="H81" s="21"/>
      <c r="I81" s="21"/>
      <c r="J81" s="21"/>
      <c r="K81" s="21"/>
      <c r="L81" s="21"/>
      <c r="M81" s="21"/>
      <c r="N81" s="21">
        <f>'[5]K_felújítás'!B12</f>
        <v>2400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>
        <f>'[5]K_felújítás'!B20</f>
        <v>187.5</v>
      </c>
      <c r="BC81" s="21"/>
      <c r="BD81" s="21"/>
      <c r="BE81" s="21"/>
      <c r="BF81" s="146">
        <f>SUM(C81:BE81)</f>
        <v>146435.5</v>
      </c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</row>
    <row r="82" spans="1:89" s="2" customFormat="1" ht="12">
      <c r="A82" s="431"/>
      <c r="B82" s="20" t="s">
        <v>135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146">
        <f>SUM(C82:BE82)</f>
        <v>0</v>
      </c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</row>
    <row r="83" spans="1:89" s="2" customFormat="1" ht="12">
      <c r="A83" s="431"/>
      <c r="B83" s="20" t="s">
        <v>136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>
        <f>'[5]K_ÁHTkiv_felh.c.pe.átad'!B5</f>
        <v>6228.439427919721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146">
        <f>SUM(C83:BE83)</f>
        <v>6228.439427919721</v>
      </c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</row>
    <row r="84" spans="1:89" s="30" customFormat="1" ht="12">
      <c r="A84" s="431"/>
      <c r="B84" s="26" t="s">
        <v>137</v>
      </c>
      <c r="C84" s="27">
        <f aca="true" t="shared" si="20" ref="C84:BE84">SUM(C80:C83)</f>
        <v>5512</v>
      </c>
      <c r="D84" s="27">
        <f t="shared" si="20"/>
        <v>143848</v>
      </c>
      <c r="E84" s="27">
        <f t="shared" si="20"/>
        <v>0</v>
      </c>
      <c r="F84" s="27">
        <f t="shared" si="20"/>
        <v>0</v>
      </c>
      <c r="G84" s="27">
        <f t="shared" si="20"/>
        <v>0</v>
      </c>
      <c r="H84" s="27">
        <f t="shared" si="20"/>
        <v>0</v>
      </c>
      <c r="I84" s="27">
        <f t="shared" si="20"/>
        <v>0</v>
      </c>
      <c r="J84" s="27">
        <f t="shared" si="20"/>
        <v>0</v>
      </c>
      <c r="K84" s="27"/>
      <c r="L84" s="27"/>
      <c r="M84" s="27"/>
      <c r="N84" s="27">
        <f t="shared" si="20"/>
        <v>152177.43942791971</v>
      </c>
      <c r="O84" s="27">
        <f t="shared" si="20"/>
        <v>0</v>
      </c>
      <c r="P84" s="27">
        <f t="shared" si="20"/>
        <v>0</v>
      </c>
      <c r="Q84" s="27">
        <f t="shared" si="20"/>
        <v>0</v>
      </c>
      <c r="R84" s="27">
        <f t="shared" si="20"/>
        <v>0</v>
      </c>
      <c r="S84" s="27">
        <f t="shared" si="20"/>
        <v>700</v>
      </c>
      <c r="T84" s="27">
        <f t="shared" si="20"/>
        <v>0</v>
      </c>
      <c r="U84" s="27">
        <f t="shared" si="20"/>
        <v>0</v>
      </c>
      <c r="V84" s="27">
        <f t="shared" si="20"/>
        <v>0</v>
      </c>
      <c r="W84" s="27">
        <f t="shared" si="20"/>
        <v>0</v>
      </c>
      <c r="X84" s="27">
        <f t="shared" si="20"/>
        <v>0</v>
      </c>
      <c r="Y84" s="27">
        <f t="shared" si="20"/>
        <v>0</v>
      </c>
      <c r="Z84" s="27">
        <f t="shared" si="20"/>
        <v>0</v>
      </c>
      <c r="AA84" s="27">
        <f t="shared" si="20"/>
        <v>0</v>
      </c>
      <c r="AB84" s="27">
        <f t="shared" si="20"/>
        <v>0</v>
      </c>
      <c r="AC84" s="27">
        <f t="shared" si="20"/>
        <v>0</v>
      </c>
      <c r="AD84" s="27">
        <f t="shared" si="20"/>
        <v>0</v>
      </c>
      <c r="AE84" s="27">
        <f t="shared" si="20"/>
        <v>0</v>
      </c>
      <c r="AF84" s="27">
        <f t="shared" si="20"/>
        <v>0</v>
      </c>
      <c r="AG84" s="27">
        <f t="shared" si="20"/>
        <v>0</v>
      </c>
      <c r="AH84" s="27">
        <f t="shared" si="20"/>
        <v>0</v>
      </c>
      <c r="AI84" s="27">
        <f t="shared" si="20"/>
        <v>0</v>
      </c>
      <c r="AJ84" s="27">
        <f t="shared" si="20"/>
        <v>0</v>
      </c>
      <c r="AK84" s="27">
        <f t="shared" si="20"/>
        <v>0</v>
      </c>
      <c r="AL84" s="27">
        <f t="shared" si="20"/>
        <v>0</v>
      </c>
      <c r="AM84" s="27">
        <f t="shared" si="20"/>
        <v>0</v>
      </c>
      <c r="AN84" s="27">
        <f t="shared" si="20"/>
        <v>0</v>
      </c>
      <c r="AO84" s="27">
        <f t="shared" si="20"/>
        <v>0</v>
      </c>
      <c r="AP84" s="27">
        <f t="shared" si="20"/>
        <v>0</v>
      </c>
      <c r="AQ84" s="27">
        <f t="shared" si="20"/>
        <v>0</v>
      </c>
      <c r="AR84" s="27">
        <f t="shared" si="20"/>
        <v>0</v>
      </c>
      <c r="AS84" s="27">
        <f t="shared" si="20"/>
        <v>0</v>
      </c>
      <c r="AT84" s="27">
        <f t="shared" si="20"/>
        <v>0</v>
      </c>
      <c r="AU84" s="27">
        <f t="shared" si="20"/>
        <v>0</v>
      </c>
      <c r="AV84" s="27">
        <f t="shared" si="20"/>
        <v>0</v>
      </c>
      <c r="AW84" s="27">
        <f t="shared" si="20"/>
        <v>0</v>
      </c>
      <c r="AX84" s="27">
        <f t="shared" si="20"/>
        <v>0</v>
      </c>
      <c r="AY84" s="27">
        <f t="shared" si="20"/>
        <v>0</v>
      </c>
      <c r="AZ84" s="27">
        <f t="shared" si="20"/>
        <v>0</v>
      </c>
      <c r="BA84" s="27">
        <f t="shared" si="20"/>
        <v>125</v>
      </c>
      <c r="BB84" s="27">
        <f t="shared" si="20"/>
        <v>537.5</v>
      </c>
      <c r="BC84" s="27"/>
      <c r="BD84" s="27">
        <f t="shared" si="20"/>
        <v>0</v>
      </c>
      <c r="BE84" s="27">
        <f t="shared" si="20"/>
        <v>0</v>
      </c>
      <c r="BF84" s="162">
        <f>SUM(BF80:BF83)</f>
        <v>302899.93942791974</v>
      </c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</row>
    <row r="85" spans="1:89" s="30" customFormat="1" ht="12" customHeight="1">
      <c r="A85" s="33" t="s">
        <v>80</v>
      </c>
      <c r="B85" s="432" t="s">
        <v>138</v>
      </c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32"/>
      <c r="AE85" s="432"/>
      <c r="AF85" s="432"/>
      <c r="AG85" s="432"/>
      <c r="AH85" s="432"/>
      <c r="AI85" s="432"/>
      <c r="AJ85" s="432"/>
      <c r="AK85" s="432"/>
      <c r="AL85" s="432"/>
      <c r="AM85" s="432"/>
      <c r="AN85" s="432"/>
      <c r="AO85" s="432"/>
      <c r="AP85" s="432"/>
      <c r="AQ85" s="432"/>
      <c r="AR85" s="432"/>
      <c r="AS85" s="432"/>
      <c r="AT85" s="432"/>
      <c r="AU85" s="432"/>
      <c r="AV85" s="432"/>
      <c r="AW85" s="432"/>
      <c r="AX85" s="432"/>
      <c r="AY85" s="432"/>
      <c r="AZ85" s="432"/>
      <c r="BA85" s="432"/>
      <c r="BB85" s="432"/>
      <c r="BC85" s="432"/>
      <c r="BD85" s="432"/>
      <c r="BE85" s="432"/>
      <c r="BF85" s="432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</row>
    <row r="86" spans="1:89" s="2" customFormat="1" ht="12">
      <c r="A86" s="431"/>
      <c r="B86" s="20" t="s">
        <v>139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>
        <f>'[5]K_támért_műk_kiad'!B6</f>
        <v>2866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146">
        <f>SUM(C86:BE86)</f>
        <v>2866</v>
      </c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</row>
    <row r="87" spans="1:89" s="2" customFormat="1" ht="12">
      <c r="A87" s="431"/>
      <c r="B87" s="20" t="s">
        <v>140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146">
        <f>SUM(C87:BE87)</f>
        <v>0</v>
      </c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</row>
    <row r="88" spans="1:89" s="30" customFormat="1" ht="12">
      <c r="A88" s="431"/>
      <c r="B88" s="26" t="s">
        <v>141</v>
      </c>
      <c r="C88" s="27">
        <f>SUM(C86:C87)</f>
        <v>0</v>
      </c>
      <c r="D88" s="27">
        <f aca="true" t="shared" si="21" ref="D88:BE88">SUM(D86:D87)</f>
        <v>0</v>
      </c>
      <c r="E88" s="27">
        <f t="shared" si="21"/>
        <v>0</v>
      </c>
      <c r="F88" s="27">
        <f t="shared" si="21"/>
        <v>0</v>
      </c>
      <c r="G88" s="27">
        <f t="shared" si="21"/>
        <v>0</v>
      </c>
      <c r="H88" s="27">
        <f t="shared" si="21"/>
        <v>0</v>
      </c>
      <c r="I88" s="27">
        <f t="shared" si="21"/>
        <v>0</v>
      </c>
      <c r="J88" s="27">
        <f t="shared" si="21"/>
        <v>0</v>
      </c>
      <c r="K88" s="27"/>
      <c r="L88" s="27"/>
      <c r="M88" s="27"/>
      <c r="N88" s="27">
        <f t="shared" si="21"/>
        <v>2866</v>
      </c>
      <c r="O88" s="27">
        <f t="shared" si="21"/>
        <v>0</v>
      </c>
      <c r="P88" s="27">
        <f t="shared" si="21"/>
        <v>0</v>
      </c>
      <c r="Q88" s="27">
        <f t="shared" si="21"/>
        <v>0</v>
      </c>
      <c r="R88" s="27">
        <f t="shared" si="21"/>
        <v>0</v>
      </c>
      <c r="S88" s="27">
        <f t="shared" si="21"/>
        <v>0</v>
      </c>
      <c r="T88" s="27">
        <f t="shared" si="21"/>
        <v>0</v>
      </c>
      <c r="U88" s="27">
        <f t="shared" si="21"/>
        <v>0</v>
      </c>
      <c r="V88" s="27">
        <f t="shared" si="21"/>
        <v>0</v>
      </c>
      <c r="W88" s="27">
        <f t="shared" si="21"/>
        <v>0</v>
      </c>
      <c r="X88" s="27">
        <f t="shared" si="21"/>
        <v>0</v>
      </c>
      <c r="Y88" s="27">
        <f t="shared" si="21"/>
        <v>0</v>
      </c>
      <c r="Z88" s="27">
        <f t="shared" si="21"/>
        <v>0</v>
      </c>
      <c r="AA88" s="27">
        <f t="shared" si="21"/>
        <v>0</v>
      </c>
      <c r="AB88" s="27">
        <f t="shared" si="21"/>
        <v>0</v>
      </c>
      <c r="AC88" s="27">
        <f t="shared" si="21"/>
        <v>0</v>
      </c>
      <c r="AD88" s="27">
        <f t="shared" si="21"/>
        <v>0</v>
      </c>
      <c r="AE88" s="27">
        <f t="shared" si="21"/>
        <v>0</v>
      </c>
      <c r="AF88" s="27">
        <f t="shared" si="21"/>
        <v>0</v>
      </c>
      <c r="AG88" s="27">
        <f t="shared" si="21"/>
        <v>0</v>
      </c>
      <c r="AH88" s="27">
        <f t="shared" si="21"/>
        <v>0</v>
      </c>
      <c r="AI88" s="27">
        <f t="shared" si="21"/>
        <v>0</v>
      </c>
      <c r="AJ88" s="27">
        <f t="shared" si="21"/>
        <v>0</v>
      </c>
      <c r="AK88" s="27">
        <f t="shared" si="21"/>
        <v>0</v>
      </c>
      <c r="AL88" s="27">
        <f t="shared" si="21"/>
        <v>0</v>
      </c>
      <c r="AM88" s="27">
        <f t="shared" si="21"/>
        <v>0</v>
      </c>
      <c r="AN88" s="27">
        <f t="shared" si="21"/>
        <v>0</v>
      </c>
      <c r="AO88" s="27">
        <f t="shared" si="21"/>
        <v>0</v>
      </c>
      <c r="AP88" s="27">
        <f t="shared" si="21"/>
        <v>0</v>
      </c>
      <c r="AQ88" s="27">
        <f t="shared" si="21"/>
        <v>0</v>
      </c>
      <c r="AR88" s="27">
        <f t="shared" si="21"/>
        <v>0</v>
      </c>
      <c r="AS88" s="27">
        <f t="shared" si="21"/>
        <v>0</v>
      </c>
      <c r="AT88" s="27">
        <f t="shared" si="21"/>
        <v>0</v>
      </c>
      <c r="AU88" s="27">
        <f t="shared" si="21"/>
        <v>0</v>
      </c>
      <c r="AV88" s="27">
        <f t="shared" si="21"/>
        <v>0</v>
      </c>
      <c r="AW88" s="27">
        <f t="shared" si="21"/>
        <v>0</v>
      </c>
      <c r="AX88" s="27">
        <f t="shared" si="21"/>
        <v>0</v>
      </c>
      <c r="AY88" s="27">
        <f t="shared" si="21"/>
        <v>0</v>
      </c>
      <c r="AZ88" s="27">
        <f t="shared" si="21"/>
        <v>0</v>
      </c>
      <c r="BA88" s="27">
        <f t="shared" si="21"/>
        <v>0</v>
      </c>
      <c r="BB88" s="27">
        <f t="shared" si="21"/>
        <v>0</v>
      </c>
      <c r="BC88" s="27"/>
      <c r="BD88" s="27">
        <f t="shared" si="21"/>
        <v>0</v>
      </c>
      <c r="BE88" s="27">
        <f t="shared" si="21"/>
        <v>0</v>
      </c>
      <c r="BF88" s="162">
        <f>SUM(BF86:BF87)</f>
        <v>2866</v>
      </c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</row>
    <row r="89" spans="1:89" s="30" customFormat="1" ht="12" customHeight="1">
      <c r="A89" s="34" t="s">
        <v>142</v>
      </c>
      <c r="B89" s="432" t="s">
        <v>143</v>
      </c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2"/>
      <c r="AL89" s="432"/>
      <c r="AM89" s="432"/>
      <c r="AN89" s="432"/>
      <c r="AO89" s="432"/>
      <c r="AP89" s="432"/>
      <c r="AQ89" s="432"/>
      <c r="AR89" s="432"/>
      <c r="AS89" s="432"/>
      <c r="AT89" s="432"/>
      <c r="AU89" s="432"/>
      <c r="AV89" s="432"/>
      <c r="AW89" s="432"/>
      <c r="AX89" s="432"/>
      <c r="AY89" s="432"/>
      <c r="AZ89" s="432"/>
      <c r="BA89" s="432"/>
      <c r="BB89" s="432"/>
      <c r="BC89" s="432"/>
      <c r="BD89" s="432"/>
      <c r="BE89" s="432"/>
      <c r="BF89" s="432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</row>
    <row r="90" spans="1:89" s="30" customFormat="1" ht="12">
      <c r="A90" s="439"/>
      <c r="B90" s="20" t="s">
        <v>144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146">
        <f>SUM(C90:BE90)</f>
        <v>0</v>
      </c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</row>
    <row r="91" spans="1:89" s="30" customFormat="1" ht="12">
      <c r="A91" s="439"/>
      <c r="B91" s="20" t="s">
        <v>145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146">
        <f>SUM(C91:BE91)</f>
        <v>0</v>
      </c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</row>
    <row r="92" spans="1:89" s="30" customFormat="1" ht="12">
      <c r="A92" s="439"/>
      <c r="B92" s="26" t="s">
        <v>146</v>
      </c>
      <c r="C92" s="27">
        <f>SUM(C90:C91)</f>
        <v>0</v>
      </c>
      <c r="D92" s="27">
        <f aca="true" t="shared" si="22" ref="D92:BE92">SUM(D90:D91)</f>
        <v>0</v>
      </c>
      <c r="E92" s="27">
        <f t="shared" si="22"/>
        <v>0</v>
      </c>
      <c r="F92" s="27">
        <f t="shared" si="22"/>
        <v>0</v>
      </c>
      <c r="G92" s="27">
        <f t="shared" si="22"/>
        <v>0</v>
      </c>
      <c r="H92" s="27">
        <f t="shared" si="22"/>
        <v>0</v>
      </c>
      <c r="I92" s="27">
        <f t="shared" si="22"/>
        <v>0</v>
      </c>
      <c r="J92" s="27">
        <f t="shared" si="22"/>
        <v>0</v>
      </c>
      <c r="K92" s="27"/>
      <c r="L92" s="27"/>
      <c r="M92" s="27"/>
      <c r="N92" s="27">
        <f t="shared" si="22"/>
        <v>0</v>
      </c>
      <c r="O92" s="27">
        <f t="shared" si="22"/>
        <v>0</v>
      </c>
      <c r="P92" s="27">
        <f t="shared" si="22"/>
        <v>0</v>
      </c>
      <c r="Q92" s="27">
        <f t="shared" si="22"/>
        <v>0</v>
      </c>
      <c r="R92" s="27">
        <f t="shared" si="22"/>
        <v>0</v>
      </c>
      <c r="S92" s="27">
        <f t="shared" si="22"/>
        <v>0</v>
      </c>
      <c r="T92" s="27">
        <f t="shared" si="22"/>
        <v>0</v>
      </c>
      <c r="U92" s="27">
        <f t="shared" si="22"/>
        <v>0</v>
      </c>
      <c r="V92" s="27">
        <f t="shared" si="22"/>
        <v>0</v>
      </c>
      <c r="W92" s="27">
        <f t="shared" si="22"/>
        <v>0</v>
      </c>
      <c r="X92" s="27">
        <f t="shared" si="22"/>
        <v>0</v>
      </c>
      <c r="Y92" s="27">
        <f t="shared" si="22"/>
        <v>0</v>
      </c>
      <c r="Z92" s="27">
        <f t="shared" si="22"/>
        <v>0</v>
      </c>
      <c r="AA92" s="27">
        <f t="shared" si="22"/>
        <v>0</v>
      </c>
      <c r="AB92" s="27">
        <f t="shared" si="22"/>
        <v>0</v>
      </c>
      <c r="AC92" s="27">
        <f t="shared" si="22"/>
        <v>0</v>
      </c>
      <c r="AD92" s="27">
        <f t="shared" si="22"/>
        <v>0</v>
      </c>
      <c r="AE92" s="27">
        <f t="shared" si="22"/>
        <v>0</v>
      </c>
      <c r="AF92" s="27">
        <f t="shared" si="22"/>
        <v>0</v>
      </c>
      <c r="AG92" s="27">
        <f t="shared" si="22"/>
        <v>0</v>
      </c>
      <c r="AH92" s="27">
        <f t="shared" si="22"/>
        <v>0</v>
      </c>
      <c r="AI92" s="27">
        <f t="shared" si="22"/>
        <v>0</v>
      </c>
      <c r="AJ92" s="27">
        <f t="shared" si="22"/>
        <v>0</v>
      </c>
      <c r="AK92" s="27">
        <f t="shared" si="22"/>
        <v>0</v>
      </c>
      <c r="AL92" s="27">
        <f t="shared" si="22"/>
        <v>0</v>
      </c>
      <c r="AM92" s="27">
        <f t="shared" si="22"/>
        <v>0</v>
      </c>
      <c r="AN92" s="27">
        <f t="shared" si="22"/>
        <v>0</v>
      </c>
      <c r="AO92" s="27">
        <f t="shared" si="22"/>
        <v>0</v>
      </c>
      <c r="AP92" s="27">
        <f t="shared" si="22"/>
        <v>0</v>
      </c>
      <c r="AQ92" s="27">
        <f t="shared" si="22"/>
        <v>0</v>
      </c>
      <c r="AR92" s="27">
        <f t="shared" si="22"/>
        <v>0</v>
      </c>
      <c r="AS92" s="27">
        <f t="shared" si="22"/>
        <v>0</v>
      </c>
      <c r="AT92" s="27">
        <f t="shared" si="22"/>
        <v>0</v>
      </c>
      <c r="AU92" s="27">
        <f t="shared" si="22"/>
        <v>0</v>
      </c>
      <c r="AV92" s="27">
        <f t="shared" si="22"/>
        <v>0</v>
      </c>
      <c r="AW92" s="27">
        <f t="shared" si="22"/>
        <v>0</v>
      </c>
      <c r="AX92" s="27">
        <f t="shared" si="22"/>
        <v>0</v>
      </c>
      <c r="AY92" s="27">
        <f t="shared" si="22"/>
        <v>0</v>
      </c>
      <c r="AZ92" s="27">
        <f t="shared" si="22"/>
        <v>0</v>
      </c>
      <c r="BA92" s="27">
        <f t="shared" si="22"/>
        <v>0</v>
      </c>
      <c r="BB92" s="27">
        <f t="shared" si="22"/>
        <v>0</v>
      </c>
      <c r="BC92" s="27"/>
      <c r="BD92" s="27">
        <f t="shared" si="22"/>
        <v>0</v>
      </c>
      <c r="BE92" s="27">
        <f t="shared" si="22"/>
        <v>0</v>
      </c>
      <c r="BF92" s="162">
        <f>SUM(BF90:BF91)</f>
        <v>0</v>
      </c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</row>
    <row r="93" spans="1:89" s="36" customFormat="1" ht="21" customHeight="1">
      <c r="A93" s="15" t="s">
        <v>95</v>
      </c>
      <c r="B93" s="440" t="s">
        <v>147</v>
      </c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440"/>
      <c r="AL93" s="440"/>
      <c r="AM93" s="440"/>
      <c r="AN93" s="440"/>
      <c r="AO93" s="440"/>
      <c r="AP93" s="440"/>
      <c r="AQ93" s="440"/>
      <c r="AR93" s="440"/>
      <c r="AS93" s="440"/>
      <c r="AT93" s="440"/>
      <c r="AU93" s="440"/>
      <c r="AV93" s="440"/>
      <c r="AW93" s="440"/>
      <c r="AX93" s="440"/>
      <c r="AY93" s="440"/>
      <c r="AZ93" s="440"/>
      <c r="BA93" s="440"/>
      <c r="BB93" s="440"/>
      <c r="BC93" s="440"/>
      <c r="BD93" s="440"/>
      <c r="BE93" s="440"/>
      <c r="BF93" s="440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</row>
    <row r="94" spans="1:89" s="14" customFormat="1" ht="11.25" customHeight="1">
      <c r="A94" s="435"/>
      <c r="B94" s="64" t="s">
        <v>148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146">
        <f>SUM(C94:BE94)</f>
        <v>0</v>
      </c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</row>
    <row r="95" spans="1:89" s="14" customFormat="1" ht="12">
      <c r="A95" s="435"/>
      <c r="B95" s="64" t="s">
        <v>149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146">
        <f>SUM(C95:BE95)</f>
        <v>0</v>
      </c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</row>
    <row r="96" spans="1:89" s="30" customFormat="1" ht="22.5">
      <c r="A96" s="435"/>
      <c r="B96" s="65" t="s">
        <v>150</v>
      </c>
      <c r="C96" s="27">
        <f>SUM(C94:C95)</f>
        <v>0</v>
      </c>
      <c r="D96" s="27">
        <f aca="true" t="shared" si="23" ref="D96:BE96">SUM(D94:D95)</f>
        <v>0</v>
      </c>
      <c r="E96" s="27">
        <f t="shared" si="23"/>
        <v>0</v>
      </c>
      <c r="F96" s="27">
        <f t="shared" si="23"/>
        <v>0</v>
      </c>
      <c r="G96" s="27">
        <f t="shared" si="23"/>
        <v>0</v>
      </c>
      <c r="H96" s="27">
        <f t="shared" si="23"/>
        <v>0</v>
      </c>
      <c r="I96" s="27">
        <f t="shared" si="23"/>
        <v>0</v>
      </c>
      <c r="J96" s="27">
        <f t="shared" si="23"/>
        <v>0</v>
      </c>
      <c r="K96" s="27"/>
      <c r="L96" s="27"/>
      <c r="M96" s="27"/>
      <c r="N96" s="27">
        <f t="shared" si="23"/>
        <v>0</v>
      </c>
      <c r="O96" s="27">
        <f t="shared" si="23"/>
        <v>0</v>
      </c>
      <c r="P96" s="27">
        <f t="shared" si="23"/>
        <v>0</v>
      </c>
      <c r="Q96" s="27">
        <f t="shared" si="23"/>
        <v>0</v>
      </c>
      <c r="R96" s="27">
        <f t="shared" si="23"/>
        <v>0</v>
      </c>
      <c r="S96" s="27">
        <f t="shared" si="23"/>
        <v>0</v>
      </c>
      <c r="T96" s="27">
        <f t="shared" si="23"/>
        <v>0</v>
      </c>
      <c r="U96" s="27">
        <f t="shared" si="23"/>
        <v>0</v>
      </c>
      <c r="V96" s="27">
        <f t="shared" si="23"/>
        <v>0</v>
      </c>
      <c r="W96" s="27">
        <f t="shared" si="23"/>
        <v>0</v>
      </c>
      <c r="X96" s="27">
        <f t="shared" si="23"/>
        <v>0</v>
      </c>
      <c r="Y96" s="27">
        <f t="shared" si="23"/>
        <v>0</v>
      </c>
      <c r="Z96" s="27">
        <f t="shared" si="23"/>
        <v>0</v>
      </c>
      <c r="AA96" s="27">
        <f t="shared" si="23"/>
        <v>0</v>
      </c>
      <c r="AB96" s="27">
        <f t="shared" si="23"/>
        <v>0</v>
      </c>
      <c r="AC96" s="27">
        <f t="shared" si="23"/>
        <v>0</v>
      </c>
      <c r="AD96" s="27">
        <f t="shared" si="23"/>
        <v>0</v>
      </c>
      <c r="AE96" s="27">
        <f t="shared" si="23"/>
        <v>0</v>
      </c>
      <c r="AF96" s="27">
        <f t="shared" si="23"/>
        <v>0</v>
      </c>
      <c r="AG96" s="27">
        <f t="shared" si="23"/>
        <v>0</v>
      </c>
      <c r="AH96" s="27">
        <f t="shared" si="23"/>
        <v>0</v>
      </c>
      <c r="AI96" s="27">
        <f t="shared" si="23"/>
        <v>0</v>
      </c>
      <c r="AJ96" s="27">
        <f t="shared" si="23"/>
        <v>0</v>
      </c>
      <c r="AK96" s="27">
        <f t="shared" si="23"/>
        <v>0</v>
      </c>
      <c r="AL96" s="27">
        <f t="shared" si="23"/>
        <v>0</v>
      </c>
      <c r="AM96" s="27">
        <f t="shared" si="23"/>
        <v>0</v>
      </c>
      <c r="AN96" s="27">
        <f t="shared" si="23"/>
        <v>0</v>
      </c>
      <c r="AO96" s="27">
        <f t="shared" si="23"/>
        <v>0</v>
      </c>
      <c r="AP96" s="27">
        <f t="shared" si="23"/>
        <v>0</v>
      </c>
      <c r="AQ96" s="27">
        <f t="shared" si="23"/>
        <v>0</v>
      </c>
      <c r="AR96" s="27">
        <f t="shared" si="23"/>
        <v>0</v>
      </c>
      <c r="AS96" s="27">
        <f t="shared" si="23"/>
        <v>0</v>
      </c>
      <c r="AT96" s="27">
        <f t="shared" si="23"/>
        <v>0</v>
      </c>
      <c r="AU96" s="27">
        <f t="shared" si="23"/>
        <v>0</v>
      </c>
      <c r="AV96" s="27">
        <f t="shared" si="23"/>
        <v>0</v>
      </c>
      <c r="AW96" s="27">
        <f t="shared" si="23"/>
        <v>0</v>
      </c>
      <c r="AX96" s="27">
        <f t="shared" si="23"/>
        <v>0</v>
      </c>
      <c r="AY96" s="27">
        <f t="shared" si="23"/>
        <v>0</v>
      </c>
      <c r="AZ96" s="27">
        <f t="shared" si="23"/>
        <v>0</v>
      </c>
      <c r="BA96" s="27">
        <f t="shared" si="23"/>
        <v>0</v>
      </c>
      <c r="BB96" s="27">
        <f t="shared" si="23"/>
        <v>0</v>
      </c>
      <c r="BC96" s="27"/>
      <c r="BD96" s="27">
        <f t="shared" si="23"/>
        <v>0</v>
      </c>
      <c r="BE96" s="27">
        <f t="shared" si="23"/>
        <v>0</v>
      </c>
      <c r="BF96" s="162">
        <f>SUM(BF94:BF95)</f>
        <v>0</v>
      </c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</row>
    <row r="97" spans="1:89" s="2" customFormat="1" ht="12" customHeight="1">
      <c r="A97" s="15" t="s">
        <v>100</v>
      </c>
      <c r="B97" s="432" t="s">
        <v>106</v>
      </c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2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2"/>
      <c r="AV97" s="432"/>
      <c r="AW97" s="432"/>
      <c r="AX97" s="432"/>
      <c r="AY97" s="432"/>
      <c r="AZ97" s="432"/>
      <c r="BA97" s="432"/>
      <c r="BB97" s="432"/>
      <c r="BC97" s="432"/>
      <c r="BD97" s="432"/>
      <c r="BE97" s="432"/>
      <c r="BF97" s="432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</row>
    <row r="98" spans="1:89" s="2" customFormat="1" ht="12">
      <c r="A98" s="431"/>
      <c r="B98" s="20" t="s">
        <v>151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146">
        <f>SUM(C98:BE98)</f>
        <v>0</v>
      </c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</row>
    <row r="99" spans="1:89" s="2" customFormat="1" ht="12">
      <c r="A99" s="431"/>
      <c r="B99" s="20" t="s">
        <v>152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>
        <f>'[5]K_felhalm_hitel'!B6</f>
        <v>16087</v>
      </c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146">
        <f>SUM(C99:BE99)</f>
        <v>16087</v>
      </c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</row>
    <row r="100" spans="1:89" s="30" customFormat="1" ht="12">
      <c r="A100" s="431"/>
      <c r="B100" s="26" t="s">
        <v>109</v>
      </c>
      <c r="C100" s="27">
        <f>SUM(C98:C99)</f>
        <v>0</v>
      </c>
      <c r="D100" s="27">
        <f aca="true" t="shared" si="24" ref="D100:BE100">SUM(D98:D99)</f>
        <v>0</v>
      </c>
      <c r="E100" s="27">
        <f t="shared" si="24"/>
        <v>0</v>
      </c>
      <c r="F100" s="27">
        <f t="shared" si="24"/>
        <v>0</v>
      </c>
      <c r="G100" s="27">
        <f t="shared" si="24"/>
        <v>0</v>
      </c>
      <c r="H100" s="27">
        <f t="shared" si="24"/>
        <v>0</v>
      </c>
      <c r="I100" s="27">
        <f t="shared" si="24"/>
        <v>0</v>
      </c>
      <c r="J100" s="27">
        <f t="shared" si="24"/>
        <v>0</v>
      </c>
      <c r="K100" s="27"/>
      <c r="L100" s="27"/>
      <c r="M100" s="27"/>
      <c r="N100" s="27">
        <f t="shared" si="24"/>
        <v>0</v>
      </c>
      <c r="O100" s="27">
        <f t="shared" si="24"/>
        <v>0</v>
      </c>
      <c r="P100" s="27">
        <f t="shared" si="24"/>
        <v>0</v>
      </c>
      <c r="Q100" s="27">
        <f t="shared" si="24"/>
        <v>0</v>
      </c>
      <c r="R100" s="27">
        <f t="shared" si="24"/>
        <v>0</v>
      </c>
      <c r="S100" s="27">
        <f t="shared" si="24"/>
        <v>0</v>
      </c>
      <c r="T100" s="27">
        <f t="shared" si="24"/>
        <v>0</v>
      </c>
      <c r="U100" s="27">
        <f t="shared" si="24"/>
        <v>0</v>
      </c>
      <c r="V100" s="27">
        <f t="shared" si="24"/>
        <v>16087</v>
      </c>
      <c r="W100" s="27">
        <f t="shared" si="24"/>
        <v>0</v>
      </c>
      <c r="X100" s="27">
        <f t="shared" si="24"/>
        <v>0</v>
      </c>
      <c r="Y100" s="27">
        <f t="shared" si="24"/>
        <v>0</v>
      </c>
      <c r="Z100" s="27">
        <f t="shared" si="24"/>
        <v>0</v>
      </c>
      <c r="AA100" s="27">
        <f t="shared" si="24"/>
        <v>0</v>
      </c>
      <c r="AB100" s="27">
        <f t="shared" si="24"/>
        <v>0</v>
      </c>
      <c r="AC100" s="27">
        <f t="shared" si="24"/>
        <v>0</v>
      </c>
      <c r="AD100" s="27">
        <f t="shared" si="24"/>
        <v>0</v>
      </c>
      <c r="AE100" s="27">
        <f t="shared" si="24"/>
        <v>0</v>
      </c>
      <c r="AF100" s="27">
        <f t="shared" si="24"/>
        <v>0</v>
      </c>
      <c r="AG100" s="27">
        <f t="shared" si="24"/>
        <v>0</v>
      </c>
      <c r="AH100" s="27">
        <f t="shared" si="24"/>
        <v>0</v>
      </c>
      <c r="AI100" s="27">
        <f t="shared" si="24"/>
        <v>0</v>
      </c>
      <c r="AJ100" s="27">
        <f t="shared" si="24"/>
        <v>0</v>
      </c>
      <c r="AK100" s="27">
        <f t="shared" si="24"/>
        <v>0</v>
      </c>
      <c r="AL100" s="27">
        <f t="shared" si="24"/>
        <v>0</v>
      </c>
      <c r="AM100" s="27">
        <f t="shared" si="24"/>
        <v>0</v>
      </c>
      <c r="AN100" s="27">
        <f t="shared" si="24"/>
        <v>0</v>
      </c>
      <c r="AO100" s="27">
        <f t="shared" si="24"/>
        <v>0</v>
      </c>
      <c r="AP100" s="27">
        <f t="shared" si="24"/>
        <v>0</v>
      </c>
      <c r="AQ100" s="27">
        <f t="shared" si="24"/>
        <v>0</v>
      </c>
      <c r="AR100" s="27">
        <f t="shared" si="24"/>
        <v>0</v>
      </c>
      <c r="AS100" s="27">
        <f t="shared" si="24"/>
        <v>0</v>
      </c>
      <c r="AT100" s="27">
        <f t="shared" si="24"/>
        <v>0</v>
      </c>
      <c r="AU100" s="27">
        <f t="shared" si="24"/>
        <v>0</v>
      </c>
      <c r="AV100" s="27">
        <f t="shared" si="24"/>
        <v>0</v>
      </c>
      <c r="AW100" s="27">
        <f t="shared" si="24"/>
        <v>0</v>
      </c>
      <c r="AX100" s="27">
        <f t="shared" si="24"/>
        <v>0</v>
      </c>
      <c r="AY100" s="27">
        <f t="shared" si="24"/>
        <v>0</v>
      </c>
      <c r="AZ100" s="27">
        <f t="shared" si="24"/>
        <v>0</v>
      </c>
      <c r="BA100" s="27">
        <f t="shared" si="24"/>
        <v>0</v>
      </c>
      <c r="BB100" s="27">
        <f t="shared" si="24"/>
        <v>0</v>
      </c>
      <c r="BC100" s="27"/>
      <c r="BD100" s="27">
        <f t="shared" si="24"/>
        <v>0</v>
      </c>
      <c r="BE100" s="27">
        <f t="shared" si="24"/>
        <v>0</v>
      </c>
      <c r="BF100" s="162">
        <f>SUM(BF98:BF99)</f>
        <v>16087</v>
      </c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</row>
    <row r="101" spans="1:89" s="2" customFormat="1" ht="12" customHeight="1">
      <c r="A101" s="15" t="s">
        <v>105</v>
      </c>
      <c r="B101" s="432" t="s">
        <v>153</v>
      </c>
      <c r="C101" s="432"/>
      <c r="D101" s="432"/>
      <c r="E101" s="432"/>
      <c r="F101" s="432"/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2"/>
      <c r="AC101" s="432"/>
      <c r="AD101" s="432"/>
      <c r="AE101" s="432"/>
      <c r="AF101" s="432"/>
      <c r="AG101" s="432"/>
      <c r="AH101" s="432"/>
      <c r="AI101" s="432"/>
      <c r="AJ101" s="432"/>
      <c r="AK101" s="432"/>
      <c r="AL101" s="432"/>
      <c r="AM101" s="432"/>
      <c r="AN101" s="432"/>
      <c r="AO101" s="432"/>
      <c r="AP101" s="432"/>
      <c r="AQ101" s="432"/>
      <c r="AR101" s="432"/>
      <c r="AS101" s="432"/>
      <c r="AT101" s="432"/>
      <c r="AU101" s="432"/>
      <c r="AV101" s="432"/>
      <c r="AW101" s="432"/>
      <c r="AX101" s="432"/>
      <c r="AY101" s="432"/>
      <c r="AZ101" s="432"/>
      <c r="BA101" s="432"/>
      <c r="BB101" s="432"/>
      <c r="BC101" s="432"/>
      <c r="BD101" s="432"/>
      <c r="BE101" s="432"/>
      <c r="BF101" s="432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</row>
    <row r="102" spans="1:89" s="2" customFormat="1" ht="12">
      <c r="A102" s="431"/>
      <c r="B102" s="20" t="s">
        <v>154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>
        <f>'[5]K_ált_tartalék'!B5</f>
        <v>12002.809179999998</v>
      </c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146">
        <f>SUM(C102:BE102)</f>
        <v>12002.809179999998</v>
      </c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</row>
    <row r="103" spans="1:89" s="2" customFormat="1" ht="12">
      <c r="A103" s="431"/>
      <c r="B103" s="20" t="s">
        <v>155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>
        <f>'[5]K_céltartalék'!B6</f>
        <v>16163</v>
      </c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146">
        <f>SUM(C103:BE103)</f>
        <v>16163</v>
      </c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</row>
    <row r="104" spans="1:89" s="30" customFormat="1" ht="12">
      <c r="A104" s="431"/>
      <c r="B104" s="26" t="s">
        <v>156</v>
      </c>
      <c r="C104" s="27">
        <f>SUM(C102:C103)</f>
        <v>0</v>
      </c>
      <c r="D104" s="27">
        <f aca="true" t="shared" si="25" ref="D104:BE104">SUM(D102:D103)</f>
        <v>0</v>
      </c>
      <c r="E104" s="27">
        <f t="shared" si="25"/>
        <v>0</v>
      </c>
      <c r="F104" s="27">
        <f t="shared" si="25"/>
        <v>0</v>
      </c>
      <c r="G104" s="27">
        <f t="shared" si="25"/>
        <v>0</v>
      </c>
      <c r="H104" s="27">
        <f t="shared" si="25"/>
        <v>0</v>
      </c>
      <c r="I104" s="27">
        <f t="shared" si="25"/>
        <v>0</v>
      </c>
      <c r="J104" s="27">
        <f t="shared" si="25"/>
        <v>0</v>
      </c>
      <c r="K104" s="27"/>
      <c r="L104" s="27"/>
      <c r="M104" s="27"/>
      <c r="N104" s="27">
        <f t="shared" si="25"/>
        <v>0</v>
      </c>
      <c r="O104" s="27">
        <f t="shared" si="25"/>
        <v>0</v>
      </c>
      <c r="P104" s="27">
        <f t="shared" si="25"/>
        <v>0</v>
      </c>
      <c r="Q104" s="27">
        <f t="shared" si="25"/>
        <v>0</v>
      </c>
      <c r="R104" s="27">
        <f t="shared" si="25"/>
        <v>0</v>
      </c>
      <c r="S104" s="27">
        <f t="shared" si="25"/>
        <v>0</v>
      </c>
      <c r="T104" s="27">
        <f t="shared" si="25"/>
        <v>0</v>
      </c>
      <c r="U104" s="27">
        <f t="shared" si="25"/>
        <v>0</v>
      </c>
      <c r="V104" s="27">
        <f t="shared" si="25"/>
        <v>0</v>
      </c>
      <c r="W104" s="27">
        <f t="shared" si="25"/>
        <v>0</v>
      </c>
      <c r="X104" s="27">
        <f t="shared" si="25"/>
        <v>0</v>
      </c>
      <c r="Y104" s="27">
        <f t="shared" si="25"/>
        <v>28165.809179999997</v>
      </c>
      <c r="Z104" s="27">
        <f t="shared" si="25"/>
        <v>0</v>
      </c>
      <c r="AA104" s="27">
        <f t="shared" si="25"/>
        <v>0</v>
      </c>
      <c r="AB104" s="27">
        <f t="shared" si="25"/>
        <v>0</v>
      </c>
      <c r="AC104" s="27">
        <f t="shared" si="25"/>
        <v>0</v>
      </c>
      <c r="AD104" s="27">
        <f t="shared" si="25"/>
        <v>0</v>
      </c>
      <c r="AE104" s="27">
        <f t="shared" si="25"/>
        <v>0</v>
      </c>
      <c r="AF104" s="27">
        <f t="shared" si="25"/>
        <v>0</v>
      </c>
      <c r="AG104" s="27">
        <f t="shared" si="25"/>
        <v>0</v>
      </c>
      <c r="AH104" s="27">
        <f t="shared" si="25"/>
        <v>0</v>
      </c>
      <c r="AI104" s="27">
        <f t="shared" si="25"/>
        <v>0</v>
      </c>
      <c r="AJ104" s="27">
        <f t="shared" si="25"/>
        <v>0</v>
      </c>
      <c r="AK104" s="27">
        <f t="shared" si="25"/>
        <v>0</v>
      </c>
      <c r="AL104" s="27">
        <f t="shared" si="25"/>
        <v>0</v>
      </c>
      <c r="AM104" s="27">
        <f t="shared" si="25"/>
        <v>0</v>
      </c>
      <c r="AN104" s="27">
        <f t="shared" si="25"/>
        <v>0</v>
      </c>
      <c r="AO104" s="27">
        <f t="shared" si="25"/>
        <v>0</v>
      </c>
      <c r="AP104" s="27">
        <f t="shared" si="25"/>
        <v>0</v>
      </c>
      <c r="AQ104" s="27">
        <f t="shared" si="25"/>
        <v>0</v>
      </c>
      <c r="AR104" s="27">
        <f t="shared" si="25"/>
        <v>0</v>
      </c>
      <c r="AS104" s="27">
        <f t="shared" si="25"/>
        <v>0</v>
      </c>
      <c r="AT104" s="27">
        <f t="shared" si="25"/>
        <v>0</v>
      </c>
      <c r="AU104" s="27">
        <f t="shared" si="25"/>
        <v>0</v>
      </c>
      <c r="AV104" s="27">
        <f t="shared" si="25"/>
        <v>0</v>
      </c>
      <c r="AW104" s="27">
        <f t="shared" si="25"/>
        <v>0</v>
      </c>
      <c r="AX104" s="27">
        <f t="shared" si="25"/>
        <v>0</v>
      </c>
      <c r="AY104" s="27">
        <f t="shared" si="25"/>
        <v>0</v>
      </c>
      <c r="AZ104" s="27">
        <f t="shared" si="25"/>
        <v>0</v>
      </c>
      <c r="BA104" s="27">
        <f t="shared" si="25"/>
        <v>0</v>
      </c>
      <c r="BB104" s="27">
        <f t="shared" si="25"/>
        <v>0</v>
      </c>
      <c r="BC104" s="27"/>
      <c r="BD104" s="27">
        <f t="shared" si="25"/>
        <v>0</v>
      </c>
      <c r="BE104" s="27">
        <f t="shared" si="25"/>
        <v>0</v>
      </c>
      <c r="BF104" s="162">
        <f>SUM(BF102:BF103)</f>
        <v>28165.809179999997</v>
      </c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</row>
    <row r="105" spans="1:89" s="68" customFormat="1" ht="15.75">
      <c r="A105" s="436" t="s">
        <v>157</v>
      </c>
      <c r="B105" s="436"/>
      <c r="C105" s="163">
        <f>C104+C100+C96+C92+C88+C84+C78</f>
        <v>5512</v>
      </c>
      <c r="D105" s="163">
        <f aca="true" t="shared" si="26" ref="D105:BE105">D104+D100+D96+D92+D88+D84+D78</f>
        <v>143973</v>
      </c>
      <c r="E105" s="163">
        <f t="shared" si="26"/>
        <v>0</v>
      </c>
      <c r="F105" s="163">
        <f t="shared" si="26"/>
        <v>27010.649770000004</v>
      </c>
      <c r="G105" s="163">
        <f t="shared" si="26"/>
        <v>0</v>
      </c>
      <c r="H105" s="163">
        <f t="shared" si="26"/>
        <v>447</v>
      </c>
      <c r="I105" s="163">
        <f t="shared" si="26"/>
        <v>187.5</v>
      </c>
      <c r="J105" s="163">
        <f t="shared" si="26"/>
        <v>14903.742710400002</v>
      </c>
      <c r="K105" s="163"/>
      <c r="L105" s="163"/>
      <c r="M105" s="163"/>
      <c r="N105" s="163">
        <f t="shared" si="26"/>
        <v>224489.58531879884</v>
      </c>
      <c r="O105" s="163">
        <f t="shared" si="26"/>
        <v>8085.79694</v>
      </c>
      <c r="P105" s="163">
        <f t="shared" si="26"/>
        <v>3510.0754357142855</v>
      </c>
      <c r="Q105" s="163">
        <f t="shared" si="26"/>
        <v>112.5</v>
      </c>
      <c r="R105" s="163">
        <f t="shared" si="26"/>
        <v>3250</v>
      </c>
      <c r="S105" s="163">
        <f t="shared" si="26"/>
        <v>11314.720000000001</v>
      </c>
      <c r="T105" s="163">
        <f t="shared" si="26"/>
        <v>2525.55335</v>
      </c>
      <c r="U105" s="163">
        <f t="shared" si="26"/>
        <v>0</v>
      </c>
      <c r="V105" s="163">
        <f t="shared" si="26"/>
        <v>16087</v>
      </c>
      <c r="W105" s="163">
        <f t="shared" si="26"/>
        <v>0</v>
      </c>
      <c r="X105" s="163">
        <f t="shared" si="26"/>
        <v>0</v>
      </c>
      <c r="Y105" s="163">
        <f t="shared" si="26"/>
        <v>28165.809179999997</v>
      </c>
      <c r="Z105" s="163">
        <f t="shared" si="26"/>
        <v>170</v>
      </c>
      <c r="AA105" s="163">
        <f t="shared" si="26"/>
        <v>6643.877903999999</v>
      </c>
      <c r="AB105" s="163">
        <f t="shared" si="26"/>
        <v>8136</v>
      </c>
      <c r="AC105" s="163">
        <f t="shared" si="26"/>
        <v>1468.8</v>
      </c>
      <c r="AD105" s="163">
        <f t="shared" si="26"/>
        <v>3124.7999999999997</v>
      </c>
      <c r="AE105" s="163">
        <f t="shared" si="26"/>
        <v>144</v>
      </c>
      <c r="AF105" s="163">
        <f t="shared" si="26"/>
        <v>5285.231999999999</v>
      </c>
      <c r="AG105" s="163">
        <f t="shared" si="26"/>
        <v>1517.904</v>
      </c>
      <c r="AH105" s="163">
        <f t="shared" si="26"/>
        <v>3207.225</v>
      </c>
      <c r="AI105" s="163">
        <f t="shared" si="26"/>
        <v>0</v>
      </c>
      <c r="AJ105" s="163">
        <f t="shared" si="26"/>
        <v>0</v>
      </c>
      <c r="AK105" s="163">
        <f t="shared" si="26"/>
        <v>0</v>
      </c>
      <c r="AL105" s="163">
        <f t="shared" si="26"/>
        <v>675.6</v>
      </c>
      <c r="AM105" s="163">
        <f t="shared" si="26"/>
        <v>198</v>
      </c>
      <c r="AN105" s="163">
        <f t="shared" si="26"/>
        <v>153.6</v>
      </c>
      <c r="AO105" s="163">
        <f t="shared" si="26"/>
        <v>189</v>
      </c>
      <c r="AP105" s="163">
        <f t="shared" si="26"/>
        <v>953</v>
      </c>
      <c r="AQ105" s="163">
        <f t="shared" si="26"/>
        <v>477.59999999999997</v>
      </c>
      <c r="AR105" s="163">
        <f t="shared" si="26"/>
        <v>427.2</v>
      </c>
      <c r="AS105" s="163">
        <f t="shared" si="26"/>
        <v>823.225</v>
      </c>
      <c r="AT105" s="163">
        <f t="shared" si="26"/>
        <v>3111.03135</v>
      </c>
      <c r="AU105" s="163">
        <f t="shared" si="26"/>
        <v>648</v>
      </c>
      <c r="AV105" s="163">
        <f t="shared" si="26"/>
        <v>0</v>
      </c>
      <c r="AW105" s="163">
        <f t="shared" si="26"/>
        <v>15066.422</v>
      </c>
      <c r="AX105" s="163">
        <f t="shared" si="26"/>
        <v>914.731</v>
      </c>
      <c r="AY105" s="163">
        <f t="shared" si="26"/>
        <v>0</v>
      </c>
      <c r="AZ105" s="163">
        <f t="shared" si="26"/>
        <v>0</v>
      </c>
      <c r="BA105" s="163">
        <f t="shared" si="26"/>
        <v>7132.513340000001</v>
      </c>
      <c r="BB105" s="163">
        <f t="shared" si="26"/>
        <v>612.5</v>
      </c>
      <c r="BC105" s="163"/>
      <c r="BD105" s="163">
        <f t="shared" si="26"/>
        <v>48153.486686000004</v>
      </c>
      <c r="BE105" s="163">
        <f t="shared" si="26"/>
        <v>1334.1985220000001</v>
      </c>
      <c r="BF105" s="164">
        <f>BF104+BF100+BF96+BF92+BF88+BF84+BF78</f>
        <v>600139.8795069131</v>
      </c>
      <c r="BG105" s="66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</row>
    <row r="106" spans="1:89" s="71" customFormat="1" ht="12" hidden="1">
      <c r="A106" s="437"/>
      <c r="B106" s="437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</row>
    <row r="107" spans="1:89" s="71" customFormat="1" ht="24" customHeight="1">
      <c r="A107" s="46"/>
      <c r="B107" s="47" t="s">
        <v>158</v>
      </c>
      <c r="C107" s="160">
        <f>C105</f>
        <v>5512</v>
      </c>
      <c r="D107" s="160">
        <f aca="true" t="shared" si="27" ref="D107:BE107">D105</f>
        <v>143973</v>
      </c>
      <c r="E107" s="160">
        <f t="shared" si="27"/>
        <v>0</v>
      </c>
      <c r="F107" s="160">
        <f t="shared" si="27"/>
        <v>27010.649770000004</v>
      </c>
      <c r="G107" s="160">
        <f t="shared" si="27"/>
        <v>0</v>
      </c>
      <c r="H107" s="160">
        <f t="shared" si="27"/>
        <v>447</v>
      </c>
      <c r="I107" s="160">
        <f t="shared" si="27"/>
        <v>187.5</v>
      </c>
      <c r="J107" s="160">
        <f t="shared" si="27"/>
        <v>14903.742710400002</v>
      </c>
      <c r="K107" s="160"/>
      <c r="L107" s="160"/>
      <c r="M107" s="160"/>
      <c r="N107" s="160">
        <f>N105-N102</f>
        <v>224489.58531879884</v>
      </c>
      <c r="O107" s="160">
        <f t="shared" si="27"/>
        <v>8085.79694</v>
      </c>
      <c r="P107" s="160">
        <f t="shared" si="27"/>
        <v>3510.0754357142855</v>
      </c>
      <c r="Q107" s="160">
        <f t="shared" si="27"/>
        <v>112.5</v>
      </c>
      <c r="R107" s="160">
        <f t="shared" si="27"/>
        <v>3250</v>
      </c>
      <c r="S107" s="160">
        <f t="shared" si="27"/>
        <v>11314.720000000001</v>
      </c>
      <c r="T107" s="160">
        <f t="shared" si="27"/>
        <v>2525.55335</v>
      </c>
      <c r="U107" s="160">
        <f t="shared" si="27"/>
        <v>0</v>
      </c>
      <c r="V107" s="160"/>
      <c r="W107" s="160">
        <f t="shared" si="27"/>
        <v>0</v>
      </c>
      <c r="X107" s="160">
        <f t="shared" si="27"/>
        <v>0</v>
      </c>
      <c r="Y107" s="160">
        <f t="shared" si="27"/>
        <v>28165.809179999997</v>
      </c>
      <c r="Z107" s="160">
        <f t="shared" si="27"/>
        <v>170</v>
      </c>
      <c r="AA107" s="160">
        <f t="shared" si="27"/>
        <v>6643.877903999999</v>
      </c>
      <c r="AB107" s="160">
        <f t="shared" si="27"/>
        <v>8136</v>
      </c>
      <c r="AC107" s="160">
        <f t="shared" si="27"/>
        <v>1468.8</v>
      </c>
      <c r="AD107" s="160">
        <f t="shared" si="27"/>
        <v>3124.7999999999997</v>
      </c>
      <c r="AE107" s="160">
        <f t="shared" si="27"/>
        <v>144</v>
      </c>
      <c r="AF107" s="160">
        <f t="shared" si="27"/>
        <v>5285.231999999999</v>
      </c>
      <c r="AG107" s="160">
        <f t="shared" si="27"/>
        <v>1517.904</v>
      </c>
      <c r="AH107" s="160">
        <f t="shared" si="27"/>
        <v>3207.225</v>
      </c>
      <c r="AI107" s="160">
        <f t="shared" si="27"/>
        <v>0</v>
      </c>
      <c r="AJ107" s="160">
        <f t="shared" si="27"/>
        <v>0</v>
      </c>
      <c r="AK107" s="160">
        <f t="shared" si="27"/>
        <v>0</v>
      </c>
      <c r="AL107" s="160">
        <f t="shared" si="27"/>
        <v>675.6</v>
      </c>
      <c r="AM107" s="160">
        <f t="shared" si="27"/>
        <v>198</v>
      </c>
      <c r="AN107" s="160">
        <f t="shared" si="27"/>
        <v>153.6</v>
      </c>
      <c r="AO107" s="160">
        <f t="shared" si="27"/>
        <v>189</v>
      </c>
      <c r="AP107" s="160">
        <f>AP105-AP56</f>
        <v>573</v>
      </c>
      <c r="AQ107" s="160">
        <f t="shared" si="27"/>
        <v>477.59999999999997</v>
      </c>
      <c r="AR107" s="160">
        <f t="shared" si="27"/>
        <v>427.2</v>
      </c>
      <c r="AS107" s="160">
        <f t="shared" si="27"/>
        <v>823.225</v>
      </c>
      <c r="AT107" s="160">
        <f t="shared" si="27"/>
        <v>3111.03135</v>
      </c>
      <c r="AU107" s="160">
        <f t="shared" si="27"/>
        <v>648</v>
      </c>
      <c r="AV107" s="160">
        <f t="shared" si="27"/>
        <v>0</v>
      </c>
      <c r="AW107" s="160">
        <f t="shared" si="27"/>
        <v>15066.422</v>
      </c>
      <c r="AX107" s="160">
        <f t="shared" si="27"/>
        <v>914.731</v>
      </c>
      <c r="AY107" s="160">
        <f t="shared" si="27"/>
        <v>0</v>
      </c>
      <c r="AZ107" s="160">
        <f t="shared" si="27"/>
        <v>0</v>
      </c>
      <c r="BA107" s="160">
        <f t="shared" si="27"/>
        <v>7132.513340000001</v>
      </c>
      <c r="BB107" s="160">
        <f t="shared" si="27"/>
        <v>612.5</v>
      </c>
      <c r="BC107" s="160"/>
      <c r="BD107" s="160">
        <f t="shared" si="27"/>
        <v>48153.486686000004</v>
      </c>
      <c r="BE107" s="160">
        <f t="shared" si="27"/>
        <v>1334.1985220000001</v>
      </c>
      <c r="BF107" s="161">
        <f>SUM(C107:BE107)</f>
        <v>583675.879506913</v>
      </c>
      <c r="BG107" s="70">
        <f>BF105-BF99</f>
        <v>584052.8795069131</v>
      </c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</row>
    <row r="108" spans="36:58" ht="12.75">
      <c r="AJ108" s="75"/>
      <c r="AM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6">
        <f>SUM(C105:BB105)</f>
        <v>550655.194298913</v>
      </c>
      <c r="BC108" s="76"/>
      <c r="BD108" s="75"/>
      <c r="BE108" s="75"/>
      <c r="BF108" s="77"/>
    </row>
    <row r="109" spans="58:59" ht="12.75">
      <c r="BF109" s="77"/>
      <c r="BG109" s="77"/>
    </row>
  </sheetData>
  <sheetProtection/>
  <mergeCells count="41">
    <mergeCell ref="B101:BF101"/>
    <mergeCell ref="A102:A104"/>
    <mergeCell ref="A105:B105"/>
    <mergeCell ref="A106:B106"/>
    <mergeCell ref="B89:BF89"/>
    <mergeCell ref="A90:A92"/>
    <mergeCell ref="B93:BF93"/>
    <mergeCell ref="A94:A96"/>
    <mergeCell ref="B97:BF97"/>
    <mergeCell ref="A98:A100"/>
    <mergeCell ref="A68:BF68"/>
    <mergeCell ref="A70:A78"/>
    <mergeCell ref="B79:BF79"/>
    <mergeCell ref="A80:A84"/>
    <mergeCell ref="B85:BF85"/>
    <mergeCell ref="A86:A88"/>
    <mergeCell ref="B55:BF55"/>
    <mergeCell ref="A56:A58"/>
    <mergeCell ref="A59:B59"/>
    <mergeCell ref="A60:B60"/>
    <mergeCell ref="A65:B67"/>
    <mergeCell ref="F65:BE65"/>
    <mergeCell ref="BF65:BF66"/>
    <mergeCell ref="B41:BF41"/>
    <mergeCell ref="A42:A46"/>
    <mergeCell ref="B47:BF47"/>
    <mergeCell ref="A48:A50"/>
    <mergeCell ref="B51:BF51"/>
    <mergeCell ref="A52:A54"/>
    <mergeCell ref="A17:A26"/>
    <mergeCell ref="B17:BF17"/>
    <mergeCell ref="B27:BF27"/>
    <mergeCell ref="A28:A33"/>
    <mergeCell ref="B34:BF34"/>
    <mergeCell ref="A35:A40"/>
    <mergeCell ref="A2:B4"/>
    <mergeCell ref="F2:BE2"/>
    <mergeCell ref="BF2:BF4"/>
    <mergeCell ref="A5:BF5"/>
    <mergeCell ref="A7:A15"/>
    <mergeCell ref="B16:BF16"/>
  </mergeCells>
  <printOptions horizontalCentered="1" verticalCentered="1"/>
  <pageMargins left="0.3937007874015748" right="0.3937007874015748" top="0" bottom="0.15748031496062992" header="0.5118110236220472" footer="0.15748031496062992"/>
  <pageSetup horizontalDpi="600" verticalDpi="600" orientation="landscape" paperSize="8" scale="44" r:id="rId4"/>
  <headerFooter alignWithMargins="0">
    <oddFooter>&amp;C&amp;P</oddFooter>
  </headerFooter>
  <colBreaks count="2" manualBreakCount="2">
    <brk id="31" max="106" man="1"/>
    <brk id="58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CL109"/>
  <sheetViews>
    <sheetView showZeros="0" view="pageBreakPreview" zoomScale="71" zoomScaleSheetLayoutView="71" zoomScalePageLayoutView="0" workbookViewId="0" topLeftCell="A1">
      <pane xSplit="2" ySplit="6" topLeftCell="GC78" activePane="bottomRight" state="frozen"/>
      <selection pane="topLeft" activeCell="A1" sqref="A1"/>
      <selection pane="topRight" activeCell="G1" sqref="G1"/>
      <selection pane="bottomLeft" activeCell="A70" sqref="A70"/>
      <selection pane="bottomRight" activeCell="Y103" sqref="Y103"/>
    </sheetView>
  </sheetViews>
  <sheetFormatPr defaultColWidth="9.140625" defaultRowHeight="15"/>
  <cols>
    <col min="1" max="1" width="4.140625" style="73" hidden="1" customWidth="1"/>
    <col min="2" max="2" width="49.421875" style="73" customWidth="1"/>
    <col min="3" max="5" width="11.421875" style="73" customWidth="1"/>
    <col min="6" max="22" width="13.140625" style="74" customWidth="1"/>
    <col min="23" max="24" width="13.140625" style="74" hidden="1" customWidth="1"/>
    <col min="25" max="57" width="13.140625" style="74" customWidth="1"/>
    <col min="58" max="58" width="13.140625" style="73" customWidth="1"/>
    <col min="59" max="59" width="11.8515625" style="73" customWidth="1"/>
    <col min="60" max="60" width="9.140625" style="73" customWidth="1"/>
    <col min="61" max="61" width="12.140625" style="73" customWidth="1"/>
    <col min="62" max="16384" width="9.140625" style="73" customWidth="1"/>
  </cols>
  <sheetData>
    <row r="1" spans="1:58" s="2" customFormat="1" ht="16.5" customHeight="1">
      <c r="A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3" t="s">
        <v>0</v>
      </c>
    </row>
    <row r="2" spans="1:58" s="8" customFormat="1" ht="18.75" customHeight="1">
      <c r="A2" s="426" t="s">
        <v>1</v>
      </c>
      <c r="B2" s="426"/>
      <c r="C2" s="5"/>
      <c r="D2" s="4"/>
      <c r="E2" s="6"/>
      <c r="F2" s="427" t="s">
        <v>2</v>
      </c>
      <c r="G2" s="427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9" t="s">
        <v>3</v>
      </c>
    </row>
    <row r="3" spans="1:58" s="11" customFormat="1" ht="48" customHeight="1">
      <c r="A3" s="426"/>
      <c r="B3" s="426"/>
      <c r="C3" s="9">
        <v>421100</v>
      </c>
      <c r="D3" s="9">
        <v>552110</v>
      </c>
      <c r="E3" s="10">
        <v>562912</v>
      </c>
      <c r="F3" s="9">
        <v>562917</v>
      </c>
      <c r="G3" s="9">
        <v>682001</v>
      </c>
      <c r="H3" s="9">
        <v>682002</v>
      </c>
      <c r="I3" s="9">
        <v>750000</v>
      </c>
      <c r="J3" s="9">
        <v>841112</v>
      </c>
      <c r="K3" s="9">
        <v>841114</v>
      </c>
      <c r="L3" s="9">
        <v>841115</v>
      </c>
      <c r="M3" s="9">
        <v>841116</v>
      </c>
      <c r="N3" s="9">
        <v>841126</v>
      </c>
      <c r="O3" s="9">
        <v>841129</v>
      </c>
      <c r="P3" s="9">
        <v>841133</v>
      </c>
      <c r="Q3" s="9">
        <v>841191</v>
      </c>
      <c r="R3" s="9">
        <v>841401</v>
      </c>
      <c r="S3" s="9">
        <v>841402</v>
      </c>
      <c r="T3" s="9">
        <v>841403</v>
      </c>
      <c r="U3" s="9">
        <v>841901</v>
      </c>
      <c r="V3" s="9">
        <v>841906</v>
      </c>
      <c r="W3" s="9">
        <v>841907</v>
      </c>
      <c r="X3" s="9">
        <v>841908</v>
      </c>
      <c r="Y3" s="9">
        <v>841908</v>
      </c>
      <c r="Z3" s="9">
        <v>854234</v>
      </c>
      <c r="AA3" s="9">
        <v>869041</v>
      </c>
      <c r="AB3" s="9">
        <v>882111</v>
      </c>
      <c r="AC3" s="9">
        <v>882112</v>
      </c>
      <c r="AD3" s="9">
        <v>882113</v>
      </c>
      <c r="AE3" s="9">
        <v>882114</v>
      </c>
      <c r="AF3" s="9">
        <v>882115</v>
      </c>
      <c r="AG3" s="9">
        <v>882116</v>
      </c>
      <c r="AH3" s="9">
        <v>882117</v>
      </c>
      <c r="AI3" s="9">
        <v>882118</v>
      </c>
      <c r="AJ3" s="9">
        <v>882119</v>
      </c>
      <c r="AK3" s="9">
        <v>882121</v>
      </c>
      <c r="AL3" s="9">
        <v>882122</v>
      </c>
      <c r="AM3" s="9">
        <v>882123</v>
      </c>
      <c r="AN3" s="9">
        <v>882124</v>
      </c>
      <c r="AO3" s="9">
        <v>882125</v>
      </c>
      <c r="AP3" s="9">
        <v>882129</v>
      </c>
      <c r="AQ3" s="9">
        <v>882202</v>
      </c>
      <c r="AR3" s="9">
        <v>882203</v>
      </c>
      <c r="AS3" s="9">
        <v>889921</v>
      </c>
      <c r="AT3" s="9">
        <v>889928</v>
      </c>
      <c r="AU3" s="9">
        <v>889969</v>
      </c>
      <c r="AV3" s="9">
        <v>890301</v>
      </c>
      <c r="AW3" s="9">
        <v>890441</v>
      </c>
      <c r="AX3" s="9">
        <v>890442</v>
      </c>
      <c r="AY3" s="9">
        <v>910123</v>
      </c>
      <c r="AZ3" s="9">
        <v>910501</v>
      </c>
      <c r="BA3" s="9">
        <v>910502</v>
      </c>
      <c r="BB3" s="9">
        <v>960302</v>
      </c>
      <c r="BC3" s="9">
        <v>851000</v>
      </c>
      <c r="BD3" s="9">
        <v>851011</v>
      </c>
      <c r="BE3" s="9">
        <v>851012</v>
      </c>
      <c r="BF3" s="429"/>
    </row>
    <row r="4" spans="1:58" s="11" customFormat="1" ht="47.25" customHeight="1">
      <c r="A4" s="426"/>
      <c r="B4" s="426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280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22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12" t="s">
        <v>29</v>
      </c>
      <c r="AF4" s="12" t="s">
        <v>30</v>
      </c>
      <c r="AG4" s="12" t="s">
        <v>31</v>
      </c>
      <c r="AH4" s="12" t="s">
        <v>32</v>
      </c>
      <c r="AI4" s="12" t="s">
        <v>33</v>
      </c>
      <c r="AJ4" s="12" t="s">
        <v>34</v>
      </c>
      <c r="AK4" s="12" t="s">
        <v>35</v>
      </c>
      <c r="AL4" s="12" t="s">
        <v>36</v>
      </c>
      <c r="AM4" s="12" t="s">
        <v>37</v>
      </c>
      <c r="AN4" s="12" t="s">
        <v>38</v>
      </c>
      <c r="AO4" s="12" t="s">
        <v>39</v>
      </c>
      <c r="AP4" s="12" t="s">
        <v>40</v>
      </c>
      <c r="AQ4" s="12" t="s">
        <v>41</v>
      </c>
      <c r="AR4" s="12" t="s">
        <v>42</v>
      </c>
      <c r="AS4" s="12" t="s">
        <v>43</v>
      </c>
      <c r="AT4" s="12" t="s">
        <v>44</v>
      </c>
      <c r="AU4" s="12" t="s">
        <v>45</v>
      </c>
      <c r="AV4" s="12" t="s">
        <v>46</v>
      </c>
      <c r="AW4" s="12" t="s">
        <v>47</v>
      </c>
      <c r="AX4" s="12" t="s">
        <v>48</v>
      </c>
      <c r="AY4" s="12" t="s">
        <v>49</v>
      </c>
      <c r="AZ4" s="12" t="s">
        <v>50</v>
      </c>
      <c r="BA4" s="12" t="s">
        <v>51</v>
      </c>
      <c r="BB4" s="12" t="s">
        <v>52</v>
      </c>
      <c r="BC4" s="12" t="s">
        <v>281</v>
      </c>
      <c r="BD4" s="12" t="s">
        <v>53</v>
      </c>
      <c r="BE4" s="12" t="s">
        <v>54</v>
      </c>
      <c r="BF4" s="429"/>
    </row>
    <row r="5" spans="1:89" s="14" customFormat="1" ht="18.75" customHeight="1">
      <c r="A5" s="430" t="s">
        <v>55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</row>
    <row r="6" spans="1:89" s="2" customFormat="1" ht="12">
      <c r="A6" s="15" t="s">
        <v>56</v>
      </c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8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</row>
    <row r="7" spans="1:89" s="2" customFormat="1" ht="12">
      <c r="A7" s="431"/>
      <c r="B7" s="20" t="s">
        <v>58</v>
      </c>
      <c r="C7" s="21">
        <f>'[8]2010_2a_mell'!C7</f>
        <v>0</v>
      </c>
      <c r="D7" s="21">
        <f>'[8]2010_2a_mell'!D7</f>
        <v>0</v>
      </c>
      <c r="E7" s="21">
        <f>'[8]2010_2a_mell'!E7</f>
        <v>6853</v>
      </c>
      <c r="F7" s="21">
        <f>'[8]2010_2a_mell'!F7</f>
        <v>7910</v>
      </c>
      <c r="G7" s="21">
        <f>'[8]2010_2a_mell'!G7</f>
        <v>0</v>
      </c>
      <c r="H7" s="21">
        <f>'[8]2010_2a_mell'!H7</f>
        <v>469.96</v>
      </c>
      <c r="I7" s="21">
        <f>'[8]2010_2a_mell'!I7</f>
        <v>0</v>
      </c>
      <c r="J7" s="21">
        <f>'[8]2010_2a_mell'!J7</f>
        <v>0</v>
      </c>
      <c r="K7" s="21">
        <f>'[8]2010_2a_mell'!K7</f>
        <v>0</v>
      </c>
      <c r="L7" s="21"/>
      <c r="M7" s="21">
        <f>'[8]2010_2a_mell'!L7</f>
        <v>0</v>
      </c>
      <c r="N7" s="21">
        <f>'[8]2010_2a_mell'!M7</f>
        <v>3289</v>
      </c>
      <c r="O7" s="21">
        <f>'[8]2010_2a_mell'!N7</f>
        <v>0</v>
      </c>
      <c r="P7" s="21">
        <f>'[8]2010_2a_mell'!O7</f>
        <v>0</v>
      </c>
      <c r="Q7" s="21">
        <f>'[8]2010_2a_mell'!P7</f>
        <v>0</v>
      </c>
      <c r="R7" s="21">
        <f>'[8]2010_2a_mell'!Q7</f>
        <v>0</v>
      </c>
      <c r="S7" s="21">
        <f>'[8]2010_2a_mell'!R7</f>
        <v>0</v>
      </c>
      <c r="T7" s="21">
        <f>'[8]2010_2a_mell'!S7</f>
        <v>0</v>
      </c>
      <c r="U7" s="21">
        <f>'[8]2010_2a_mell'!T7</f>
        <v>0</v>
      </c>
      <c r="V7" s="21">
        <f>'[8]2010_2a_mell'!U7</f>
        <v>0</v>
      </c>
      <c r="W7" s="21">
        <f>'[8]2010_2a_mell'!V7</f>
        <v>0</v>
      </c>
      <c r="X7" s="21">
        <f>'[8]2010_2a_mell'!W7</f>
        <v>0</v>
      </c>
      <c r="Y7" s="21">
        <f>'[8]2010_2a_mell'!X7</f>
        <v>0</v>
      </c>
      <c r="Z7" s="21">
        <f>'[8]2010_2a_mell'!Y7</f>
        <v>0</v>
      </c>
      <c r="AA7" s="21">
        <f>'[8]2010_2a_mell'!Z7</f>
        <v>720</v>
      </c>
      <c r="AB7" s="21">
        <f>'[8]2010_2a_mell'!AA7</f>
        <v>0</v>
      </c>
      <c r="AC7" s="21">
        <f>'[8]2010_2a_mell'!AB7</f>
        <v>0</v>
      </c>
      <c r="AD7" s="21">
        <f>'[8]2010_2a_mell'!AC7</f>
        <v>0</v>
      </c>
      <c r="AE7" s="21">
        <f>'[8]2010_2a_mell'!AD7</f>
        <v>0</v>
      </c>
      <c r="AF7" s="21">
        <f>'[8]2010_2a_mell'!AE7</f>
        <v>0</v>
      </c>
      <c r="AG7" s="21">
        <f>'[8]2010_2a_mell'!AF7</f>
        <v>0</v>
      </c>
      <c r="AH7" s="21">
        <f>'[8]2010_2a_mell'!AG7</f>
        <v>0</v>
      </c>
      <c r="AI7" s="21">
        <f>'[8]2010_2a_mell'!AH7</f>
        <v>0</v>
      </c>
      <c r="AJ7" s="21">
        <f>'[8]2010_2a_mell'!AI7</f>
        <v>0</v>
      </c>
      <c r="AK7" s="21">
        <f>'[8]2010_2a_mell'!AJ7</f>
        <v>0</v>
      </c>
      <c r="AL7" s="21">
        <f>'[8]2010_2a_mell'!AK7</f>
        <v>0</v>
      </c>
      <c r="AM7" s="21">
        <f>'[8]2010_2a_mell'!AL7</f>
        <v>0</v>
      </c>
      <c r="AN7" s="21">
        <f>'[8]2010_2a_mell'!AM7</f>
        <v>0</v>
      </c>
      <c r="AO7" s="21">
        <f>'[8]2010_2a_mell'!AN7</f>
        <v>0</v>
      </c>
      <c r="AP7" s="21">
        <f>'[8]2010_2a_mell'!AO7</f>
        <v>0</v>
      </c>
      <c r="AQ7" s="21">
        <f>'[8]2010_2a_mell'!AP7</f>
        <v>0</v>
      </c>
      <c r="AR7" s="21">
        <f>'[8]2010_2a_mell'!AQ7</f>
        <v>0</v>
      </c>
      <c r="AS7" s="21">
        <f>'[8]2010_2a_mell'!AR7</f>
        <v>0</v>
      </c>
      <c r="AT7" s="21">
        <f>'[8]2010_2a_mell'!AS7</f>
        <v>0</v>
      </c>
      <c r="AU7" s="21">
        <f>'[8]2010_2a_mell'!AT7</f>
        <v>0</v>
      </c>
      <c r="AV7" s="21">
        <f>'[8]2010_2a_mell'!AU7</f>
        <v>0</v>
      </c>
      <c r="AW7" s="21">
        <f>'[8]2010_2a_mell'!AV7</f>
        <v>0</v>
      </c>
      <c r="AX7" s="21">
        <f>'[8]2010_2a_mell'!AW7</f>
        <v>0</v>
      </c>
      <c r="AY7" s="21">
        <f>'[8]2010_2a_mell'!AX7</f>
        <v>0</v>
      </c>
      <c r="AZ7" s="21">
        <f>'[8]2010_2a_mell'!AY7</f>
        <v>0</v>
      </c>
      <c r="BA7" s="21">
        <f>'[8]2010_2a_mell'!AZ7</f>
        <v>285</v>
      </c>
      <c r="BB7" s="21">
        <f>'[8]2010_2a_mell'!BA7</f>
        <v>0</v>
      </c>
      <c r="BC7" s="21"/>
      <c r="BD7" s="21">
        <f>'[8]2010_2a_mell'!BB7</f>
        <v>0</v>
      </c>
      <c r="BE7" s="21">
        <f>'[8]2010_2a_mell'!BC7</f>
        <v>0</v>
      </c>
      <c r="BF7" s="22">
        <f>'[8]2010_2a_mell'!BD7</f>
        <v>19526.96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</row>
    <row r="8" spans="1:89" s="25" customFormat="1" ht="12">
      <c r="A8" s="431"/>
      <c r="B8" s="23" t="s">
        <v>59</v>
      </c>
      <c r="C8" s="21">
        <f>'[8]2010_2a_mell'!C8</f>
        <v>0</v>
      </c>
      <c r="D8" s="21">
        <f>'[8]2010_2a_mell'!D8</f>
        <v>0</v>
      </c>
      <c r="E8" s="21">
        <f>'[8]2010_2a_mell'!E8</f>
        <v>0</v>
      </c>
      <c r="F8" s="21">
        <f>'[8]2010_2a_mell'!F8</f>
        <v>0</v>
      </c>
      <c r="G8" s="21">
        <f>'[8]2010_2a_mell'!G8</f>
        <v>0</v>
      </c>
      <c r="H8" s="21">
        <f>'[8]2010_2a_mell'!H8</f>
        <v>0</v>
      </c>
      <c r="I8" s="21">
        <f>'[8]2010_2a_mell'!I8</f>
        <v>0</v>
      </c>
      <c r="J8" s="21">
        <f>'[8]2010_2a_mell'!J8</f>
        <v>0</v>
      </c>
      <c r="K8" s="21">
        <f>'[8]2010_2a_mell'!K8</f>
        <v>0</v>
      </c>
      <c r="L8" s="21"/>
      <c r="M8" s="21">
        <f>'[8]2010_2a_mell'!L8</f>
        <v>0</v>
      </c>
      <c r="N8" s="21">
        <f>'[8]2010_2a_mell'!M8</f>
        <v>0</v>
      </c>
      <c r="O8" s="21">
        <f>'[8]2010_2a_mell'!N8</f>
        <v>0</v>
      </c>
      <c r="P8" s="21">
        <f>'[8]2010_2a_mell'!O8</f>
        <v>0</v>
      </c>
      <c r="Q8" s="21">
        <f>'[8]2010_2a_mell'!P8</f>
        <v>0</v>
      </c>
      <c r="R8" s="21">
        <f>'[8]2010_2a_mell'!Q8</f>
        <v>0</v>
      </c>
      <c r="S8" s="21">
        <f>'[8]2010_2a_mell'!R8</f>
        <v>0</v>
      </c>
      <c r="T8" s="21">
        <f>'[8]2010_2a_mell'!S8</f>
        <v>0</v>
      </c>
      <c r="U8" s="21">
        <f>'[8]2010_2a_mell'!T8</f>
        <v>0</v>
      </c>
      <c r="V8" s="21">
        <f>'[8]2010_2a_mell'!U8</f>
        <v>0</v>
      </c>
      <c r="W8" s="21">
        <f>'[8]2010_2a_mell'!V8</f>
        <v>0</v>
      </c>
      <c r="X8" s="21">
        <f>'[8]2010_2a_mell'!W8</f>
        <v>0</v>
      </c>
      <c r="Y8" s="21">
        <f>'[8]2010_2a_mell'!X8</f>
        <v>0</v>
      </c>
      <c r="Z8" s="21">
        <f>'[8]2010_2a_mell'!Y8</f>
        <v>0</v>
      </c>
      <c r="AA8" s="21">
        <f>'[8]2010_2a_mell'!Z8</f>
        <v>0</v>
      </c>
      <c r="AB8" s="21">
        <f>'[8]2010_2a_mell'!AA8</f>
        <v>0</v>
      </c>
      <c r="AC8" s="21">
        <f>'[8]2010_2a_mell'!AB8</f>
        <v>0</v>
      </c>
      <c r="AD8" s="21">
        <f>'[8]2010_2a_mell'!AC8</f>
        <v>0</v>
      </c>
      <c r="AE8" s="21">
        <f>'[8]2010_2a_mell'!AD8</f>
        <v>0</v>
      </c>
      <c r="AF8" s="21">
        <f>'[8]2010_2a_mell'!AE8</f>
        <v>0</v>
      </c>
      <c r="AG8" s="21">
        <f>'[8]2010_2a_mell'!AF8</f>
        <v>0</v>
      </c>
      <c r="AH8" s="21">
        <f>'[8]2010_2a_mell'!AG8</f>
        <v>0</v>
      </c>
      <c r="AI8" s="21">
        <f>'[8]2010_2a_mell'!AH8</f>
        <v>0</v>
      </c>
      <c r="AJ8" s="21">
        <f>'[8]2010_2a_mell'!AI8</f>
        <v>0</v>
      </c>
      <c r="AK8" s="21">
        <f>'[8]2010_2a_mell'!AJ8</f>
        <v>0</v>
      </c>
      <c r="AL8" s="21">
        <f>'[8]2010_2a_mell'!AK8</f>
        <v>0</v>
      </c>
      <c r="AM8" s="21">
        <f>'[8]2010_2a_mell'!AL8</f>
        <v>0</v>
      </c>
      <c r="AN8" s="21">
        <f>'[8]2010_2a_mell'!AM8</f>
        <v>0</v>
      </c>
      <c r="AO8" s="21">
        <f>'[8]2010_2a_mell'!AN8</f>
        <v>0</v>
      </c>
      <c r="AP8" s="21">
        <f>'[8]2010_2a_mell'!AO8</f>
        <v>0</v>
      </c>
      <c r="AQ8" s="21">
        <f>'[8]2010_2a_mell'!AP8</f>
        <v>0</v>
      </c>
      <c r="AR8" s="21">
        <f>'[8]2010_2a_mell'!AQ8</f>
        <v>0</v>
      </c>
      <c r="AS8" s="21">
        <f>'[8]2010_2a_mell'!AR8</f>
        <v>0</v>
      </c>
      <c r="AT8" s="21">
        <f>'[8]2010_2a_mell'!AS8</f>
        <v>0</v>
      </c>
      <c r="AU8" s="21">
        <f>'[8]2010_2a_mell'!AT8</f>
        <v>0</v>
      </c>
      <c r="AV8" s="21">
        <f>'[8]2010_2a_mell'!AU8</f>
        <v>0</v>
      </c>
      <c r="AW8" s="21">
        <f>'[8]2010_2a_mell'!AV8</f>
        <v>0</v>
      </c>
      <c r="AX8" s="21">
        <f>'[8]2010_2a_mell'!AW8</f>
        <v>0</v>
      </c>
      <c r="AY8" s="21">
        <f>'[8]2010_2a_mell'!AX8</f>
        <v>0</v>
      </c>
      <c r="AZ8" s="21">
        <f>'[8]2010_2a_mell'!AY8</f>
        <v>0</v>
      </c>
      <c r="BA8" s="21">
        <f>'[8]2010_2a_mell'!AZ8</f>
        <v>0</v>
      </c>
      <c r="BB8" s="21">
        <f>'[8]2010_2a_mell'!BA8</f>
        <v>0</v>
      </c>
      <c r="BC8" s="21"/>
      <c r="BD8" s="21">
        <f>'[8]2010_2a_mell'!BB8</f>
        <v>0</v>
      </c>
      <c r="BE8" s="21">
        <f>'[8]2010_2a_mell'!BC8</f>
        <v>0</v>
      </c>
      <c r="BF8" s="22">
        <f>'[8]2010_2a_mell'!BD8</f>
        <v>0</v>
      </c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</row>
    <row r="9" spans="1:89" s="2" customFormat="1" ht="12">
      <c r="A9" s="431"/>
      <c r="B9" s="20" t="s">
        <v>60</v>
      </c>
      <c r="C9" s="21">
        <f>'[8]2010_2a_mell'!C9</f>
        <v>0</v>
      </c>
      <c r="D9" s="21">
        <f>'[8]2010_2a_mell'!D9</f>
        <v>0</v>
      </c>
      <c r="E9" s="21">
        <f>'[8]2010_2a_mell'!E9</f>
        <v>0</v>
      </c>
      <c r="F9" s="21">
        <f>'[8]2010_2a_mell'!F9</f>
        <v>0</v>
      </c>
      <c r="G9" s="21">
        <f>'[8]2010_2a_mell'!G9</f>
        <v>1151.895</v>
      </c>
      <c r="H9" s="21">
        <f>'[8]2010_2a_mell'!H9</f>
        <v>895.8399999999999</v>
      </c>
      <c r="I9" s="21">
        <f>'[8]2010_2a_mell'!I9</f>
        <v>0</v>
      </c>
      <c r="J9" s="21">
        <f>'[8]2010_2a_mell'!J9</f>
        <v>0</v>
      </c>
      <c r="K9" s="21">
        <f>'[8]2010_2a_mell'!K9</f>
        <v>0</v>
      </c>
      <c r="L9" s="21"/>
      <c r="M9" s="21">
        <f>'[8]2010_2a_mell'!L9</f>
        <v>0</v>
      </c>
      <c r="N9" s="21">
        <f>'[8]2010_2a_mell'!M9</f>
        <v>811.2</v>
      </c>
      <c r="O9" s="21">
        <f>'[8]2010_2a_mell'!N9</f>
        <v>0</v>
      </c>
      <c r="P9" s="21">
        <f>'[8]2010_2a_mell'!O9</f>
        <v>0</v>
      </c>
      <c r="Q9" s="21">
        <f>'[8]2010_2a_mell'!P9</f>
        <v>0</v>
      </c>
      <c r="R9" s="21">
        <f>'[8]2010_2a_mell'!Q9</f>
        <v>0</v>
      </c>
      <c r="S9" s="21">
        <f>'[8]2010_2a_mell'!R9</f>
        <v>0</v>
      </c>
      <c r="T9" s="21">
        <f>'[8]2010_2a_mell'!S9</f>
        <v>0</v>
      </c>
      <c r="U9" s="21">
        <f>'[8]2010_2a_mell'!T9</f>
        <v>48520</v>
      </c>
      <c r="V9" s="21">
        <f>'[8]2010_2a_mell'!U9</f>
        <v>0</v>
      </c>
      <c r="W9" s="21">
        <f>'[8]2010_2a_mell'!V9</f>
        <v>0</v>
      </c>
      <c r="X9" s="21">
        <f>'[8]2010_2a_mell'!W9</f>
        <v>0</v>
      </c>
      <c r="Y9" s="21">
        <f>'[8]2010_2a_mell'!X9</f>
        <v>0</v>
      </c>
      <c r="Z9" s="21">
        <f>'[8]2010_2a_mell'!Y9</f>
        <v>0</v>
      </c>
      <c r="AA9" s="21">
        <f>'[8]2010_2a_mell'!Z9</f>
        <v>0</v>
      </c>
      <c r="AB9" s="21">
        <f>'[8]2010_2a_mell'!AA9</f>
        <v>0</v>
      </c>
      <c r="AC9" s="21">
        <f>'[8]2010_2a_mell'!AB9</f>
        <v>0</v>
      </c>
      <c r="AD9" s="21">
        <f>'[8]2010_2a_mell'!AC9</f>
        <v>0</v>
      </c>
      <c r="AE9" s="21">
        <f>'[8]2010_2a_mell'!AD9</f>
        <v>0</v>
      </c>
      <c r="AF9" s="21">
        <f>'[8]2010_2a_mell'!AE9</f>
        <v>0</v>
      </c>
      <c r="AG9" s="21">
        <f>'[8]2010_2a_mell'!AF9</f>
        <v>0</v>
      </c>
      <c r="AH9" s="21">
        <f>'[8]2010_2a_mell'!AG9</f>
        <v>0</v>
      </c>
      <c r="AI9" s="21">
        <f>'[8]2010_2a_mell'!AH9</f>
        <v>0</v>
      </c>
      <c r="AJ9" s="21">
        <f>'[8]2010_2a_mell'!AI9</f>
        <v>0</v>
      </c>
      <c r="AK9" s="21">
        <f>'[8]2010_2a_mell'!AJ9</f>
        <v>0</v>
      </c>
      <c r="AL9" s="21">
        <f>'[8]2010_2a_mell'!AK9</f>
        <v>0</v>
      </c>
      <c r="AM9" s="21">
        <f>'[8]2010_2a_mell'!AL9</f>
        <v>0</v>
      </c>
      <c r="AN9" s="21">
        <f>'[8]2010_2a_mell'!AM9</f>
        <v>0</v>
      </c>
      <c r="AO9" s="21">
        <f>'[8]2010_2a_mell'!AN9</f>
        <v>0</v>
      </c>
      <c r="AP9" s="21">
        <f>'[8]2010_2a_mell'!AO9</f>
        <v>0</v>
      </c>
      <c r="AQ9" s="21">
        <f>'[8]2010_2a_mell'!AP9</f>
        <v>0</v>
      </c>
      <c r="AR9" s="21">
        <f>'[8]2010_2a_mell'!AQ9</f>
        <v>0</v>
      </c>
      <c r="AS9" s="21">
        <f>'[8]2010_2a_mell'!AR9</f>
        <v>0</v>
      </c>
      <c r="AT9" s="21">
        <f>'[8]2010_2a_mell'!AS9</f>
        <v>0</v>
      </c>
      <c r="AU9" s="21">
        <f>'[8]2010_2a_mell'!AT9</f>
        <v>0</v>
      </c>
      <c r="AV9" s="21">
        <f>'[8]2010_2a_mell'!AU9</f>
        <v>0</v>
      </c>
      <c r="AW9" s="21">
        <f>'[8]2010_2a_mell'!AV9</f>
        <v>0</v>
      </c>
      <c r="AX9" s="21">
        <f>'[8]2010_2a_mell'!AW9</f>
        <v>0</v>
      </c>
      <c r="AY9" s="21">
        <f>'[8]2010_2a_mell'!AX9</f>
        <v>0</v>
      </c>
      <c r="AZ9" s="21">
        <f>'[8]2010_2a_mell'!AY9</f>
        <v>0</v>
      </c>
      <c r="BA9" s="21">
        <f>'[8]2010_2a_mell'!AZ9</f>
        <v>0</v>
      </c>
      <c r="BB9" s="21">
        <f>'[8]2010_2a_mell'!BA9</f>
        <v>451.2</v>
      </c>
      <c r="BC9" s="21"/>
      <c r="BD9" s="21">
        <f>'[8]2010_2a_mell'!BB9</f>
        <v>0</v>
      </c>
      <c r="BE9" s="21">
        <f>'[8]2010_2a_mell'!BC9</f>
        <v>0</v>
      </c>
      <c r="BF9" s="22">
        <f>'[8]2010_2a_mell'!BD9</f>
        <v>51830.134999999995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</row>
    <row r="10" spans="1:89" s="2" customFormat="1" ht="12">
      <c r="A10" s="431"/>
      <c r="B10" s="20" t="s">
        <v>61</v>
      </c>
      <c r="C10" s="21">
        <f>'[8]2010_2a_mell'!C10</f>
        <v>0</v>
      </c>
      <c r="D10" s="21">
        <f>'[8]2010_2a_mell'!D10</f>
        <v>0</v>
      </c>
      <c r="E10" s="21">
        <f>'[8]2010_2a_mell'!E10</f>
        <v>0</v>
      </c>
      <c r="F10" s="21">
        <f>'[8]2010_2a_mell'!F10</f>
        <v>0</v>
      </c>
      <c r="G10" s="21">
        <f>'[8]2010_2a_mell'!G10</f>
        <v>0</v>
      </c>
      <c r="H10" s="21">
        <f>'[8]2010_2a_mell'!H10</f>
        <v>0</v>
      </c>
      <c r="I10" s="21">
        <f>'[8]2010_2a_mell'!I10</f>
        <v>0</v>
      </c>
      <c r="J10" s="21">
        <f>'[8]2010_2a_mell'!J10</f>
        <v>0</v>
      </c>
      <c r="K10" s="21">
        <f>'[8]2010_2a_mell'!K10</f>
        <v>0</v>
      </c>
      <c r="L10" s="21"/>
      <c r="M10" s="21">
        <f>'[8]2010_2a_mell'!L10</f>
        <v>0</v>
      </c>
      <c r="N10" s="21">
        <f>'[8]2010_2a_mell'!M10</f>
        <v>0</v>
      </c>
      <c r="O10" s="21">
        <f>'[8]2010_2a_mell'!N10</f>
        <v>0</v>
      </c>
      <c r="P10" s="21">
        <f>'[8]2010_2a_mell'!O10</f>
        <v>0</v>
      </c>
      <c r="Q10" s="21">
        <f>'[8]2010_2a_mell'!P10</f>
        <v>0</v>
      </c>
      <c r="R10" s="21">
        <f>'[8]2010_2a_mell'!Q10</f>
        <v>0</v>
      </c>
      <c r="S10" s="21">
        <f>'[8]2010_2a_mell'!R10</f>
        <v>0</v>
      </c>
      <c r="T10" s="21">
        <f>'[8]2010_2a_mell'!S10</f>
        <v>0</v>
      </c>
      <c r="U10" s="21">
        <f>'[8]2010_2a_mell'!T10</f>
        <v>0</v>
      </c>
      <c r="V10" s="21">
        <f>'[8]2010_2a_mell'!U10</f>
        <v>0</v>
      </c>
      <c r="W10" s="21">
        <f>'[8]2010_2a_mell'!V10</f>
        <v>0</v>
      </c>
      <c r="X10" s="21">
        <f>'[8]2010_2a_mell'!W10</f>
        <v>0</v>
      </c>
      <c r="Y10" s="21">
        <f>'[8]2010_2a_mell'!X10</f>
        <v>0</v>
      </c>
      <c r="Z10" s="21">
        <f>'[8]2010_2a_mell'!Y10</f>
        <v>0</v>
      </c>
      <c r="AA10" s="21">
        <f>'[8]2010_2a_mell'!Z10</f>
        <v>0</v>
      </c>
      <c r="AB10" s="21">
        <f>'[8]2010_2a_mell'!AA10</f>
        <v>0</v>
      </c>
      <c r="AC10" s="21">
        <f>'[8]2010_2a_mell'!AB10</f>
        <v>0</v>
      </c>
      <c r="AD10" s="21">
        <f>'[8]2010_2a_mell'!AC10</f>
        <v>0</v>
      </c>
      <c r="AE10" s="21">
        <f>'[8]2010_2a_mell'!AD10</f>
        <v>0</v>
      </c>
      <c r="AF10" s="21">
        <f>'[8]2010_2a_mell'!AE10</f>
        <v>0</v>
      </c>
      <c r="AG10" s="21">
        <f>'[8]2010_2a_mell'!AF10</f>
        <v>0</v>
      </c>
      <c r="AH10" s="21">
        <f>'[8]2010_2a_mell'!AG10</f>
        <v>0</v>
      </c>
      <c r="AI10" s="21">
        <f>'[8]2010_2a_mell'!AH10</f>
        <v>0</v>
      </c>
      <c r="AJ10" s="21">
        <f>'[8]2010_2a_mell'!AI10</f>
        <v>0</v>
      </c>
      <c r="AK10" s="21">
        <f>'[8]2010_2a_mell'!AJ10</f>
        <v>0</v>
      </c>
      <c r="AL10" s="21">
        <f>'[8]2010_2a_mell'!AK10</f>
        <v>0</v>
      </c>
      <c r="AM10" s="21">
        <f>'[8]2010_2a_mell'!AL10</f>
        <v>0</v>
      </c>
      <c r="AN10" s="21">
        <f>'[8]2010_2a_mell'!AM10</f>
        <v>0</v>
      </c>
      <c r="AO10" s="21">
        <f>'[8]2010_2a_mell'!AN10</f>
        <v>0</v>
      </c>
      <c r="AP10" s="21">
        <f>'[8]2010_2a_mell'!AO10</f>
        <v>0</v>
      </c>
      <c r="AQ10" s="21">
        <f>'[8]2010_2a_mell'!AP10</f>
        <v>0</v>
      </c>
      <c r="AR10" s="21">
        <f>'[8]2010_2a_mell'!AQ10</f>
        <v>0</v>
      </c>
      <c r="AS10" s="21">
        <f>'[8]2010_2a_mell'!AR10</f>
        <v>0</v>
      </c>
      <c r="AT10" s="21">
        <f>'[8]2010_2a_mell'!AS10</f>
        <v>0</v>
      </c>
      <c r="AU10" s="21">
        <f>'[8]2010_2a_mell'!AT10</f>
        <v>0</v>
      </c>
      <c r="AV10" s="21">
        <f>'[8]2010_2a_mell'!AU10</f>
        <v>0</v>
      </c>
      <c r="AW10" s="21">
        <f>'[8]2010_2a_mell'!AV10</f>
        <v>0</v>
      </c>
      <c r="AX10" s="21">
        <f>'[8]2010_2a_mell'!AW10</f>
        <v>0</v>
      </c>
      <c r="AY10" s="21">
        <f>'[8]2010_2a_mell'!AX10</f>
        <v>0</v>
      </c>
      <c r="AZ10" s="21">
        <f>'[8]2010_2a_mell'!AY10</f>
        <v>0</v>
      </c>
      <c r="BA10" s="21">
        <f>'[8]2010_2a_mell'!AZ10</f>
        <v>0</v>
      </c>
      <c r="BB10" s="21">
        <f>'[8]2010_2a_mell'!BA10</f>
        <v>0</v>
      </c>
      <c r="BC10" s="21"/>
      <c r="BD10" s="21">
        <f>'[8]2010_2a_mell'!BB10</f>
        <v>0</v>
      </c>
      <c r="BE10" s="21">
        <f>'[8]2010_2a_mell'!BC10</f>
        <v>0</v>
      </c>
      <c r="BF10" s="22">
        <f>'[8]2010_2a_mell'!BD10</f>
        <v>0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</row>
    <row r="11" spans="1:89" s="2" customFormat="1" ht="12">
      <c r="A11" s="431"/>
      <c r="B11" s="20" t="s">
        <v>62</v>
      </c>
      <c r="C11" s="21">
        <f>'[8]2010_2a_mell'!C11</f>
        <v>0</v>
      </c>
      <c r="D11" s="21">
        <f>'[8]2010_2a_mell'!D11</f>
        <v>0</v>
      </c>
      <c r="E11" s="21">
        <f>'[8]2010_2a_mell'!E11</f>
        <v>0</v>
      </c>
      <c r="F11" s="21">
        <f>'[8]2010_2a_mell'!F11</f>
        <v>0</v>
      </c>
      <c r="G11" s="21">
        <f>'[8]2010_2a_mell'!G11</f>
        <v>0</v>
      </c>
      <c r="H11" s="21">
        <f>'[8]2010_2a_mell'!H11</f>
        <v>0</v>
      </c>
      <c r="I11" s="21">
        <f>'[8]2010_2a_mell'!I11</f>
        <v>0</v>
      </c>
      <c r="J11" s="21">
        <f>'[8]2010_2a_mell'!J11</f>
        <v>0</v>
      </c>
      <c r="K11" s="21">
        <f>'[8]2010_2a_mell'!K11</f>
        <v>0</v>
      </c>
      <c r="L11" s="21"/>
      <c r="M11" s="21">
        <f>'[8]2010_2a_mell'!L11</f>
        <v>0</v>
      </c>
      <c r="N11" s="21">
        <f>'[8]2010_2a_mell'!M11</f>
        <v>0</v>
      </c>
      <c r="O11" s="21">
        <f>'[8]2010_2a_mell'!N11</f>
        <v>0</v>
      </c>
      <c r="P11" s="21">
        <f>'[8]2010_2a_mell'!O11</f>
        <v>0</v>
      </c>
      <c r="Q11" s="21">
        <f>'[8]2010_2a_mell'!P11</f>
        <v>0</v>
      </c>
      <c r="R11" s="21">
        <f>'[8]2010_2a_mell'!Q11</f>
        <v>0</v>
      </c>
      <c r="S11" s="21">
        <f>'[8]2010_2a_mell'!R11</f>
        <v>0</v>
      </c>
      <c r="T11" s="21">
        <f>'[8]2010_2a_mell'!S11</f>
        <v>0</v>
      </c>
      <c r="U11" s="21">
        <f>'[8]2010_2a_mell'!T11</f>
        <v>30270</v>
      </c>
      <c r="V11" s="21">
        <f>'[8]2010_2a_mell'!U11</f>
        <v>0</v>
      </c>
      <c r="W11" s="21">
        <f>'[8]2010_2a_mell'!V11</f>
        <v>0</v>
      </c>
      <c r="X11" s="21">
        <f>'[8]2010_2a_mell'!W11</f>
        <v>0</v>
      </c>
      <c r="Y11" s="21">
        <f>'[8]2010_2a_mell'!X11</f>
        <v>0</v>
      </c>
      <c r="Z11" s="21">
        <f>'[8]2010_2a_mell'!Y11</f>
        <v>0</v>
      </c>
      <c r="AA11" s="21">
        <f>'[8]2010_2a_mell'!Z11</f>
        <v>0</v>
      </c>
      <c r="AB11" s="21">
        <f>'[8]2010_2a_mell'!AA11</f>
        <v>0</v>
      </c>
      <c r="AC11" s="21">
        <f>'[8]2010_2a_mell'!AB11</f>
        <v>0</v>
      </c>
      <c r="AD11" s="21">
        <f>'[8]2010_2a_mell'!AC11</f>
        <v>0</v>
      </c>
      <c r="AE11" s="21">
        <f>'[8]2010_2a_mell'!AD11</f>
        <v>0</v>
      </c>
      <c r="AF11" s="21">
        <f>'[8]2010_2a_mell'!AE11</f>
        <v>0</v>
      </c>
      <c r="AG11" s="21">
        <f>'[8]2010_2a_mell'!AF11</f>
        <v>0</v>
      </c>
      <c r="AH11" s="21">
        <f>'[8]2010_2a_mell'!AG11</f>
        <v>0</v>
      </c>
      <c r="AI11" s="21">
        <f>'[8]2010_2a_mell'!AH11</f>
        <v>0</v>
      </c>
      <c r="AJ11" s="21">
        <f>'[8]2010_2a_mell'!AI11</f>
        <v>0</v>
      </c>
      <c r="AK11" s="21">
        <f>'[8]2010_2a_mell'!AJ11</f>
        <v>0</v>
      </c>
      <c r="AL11" s="21">
        <f>'[8]2010_2a_mell'!AK11</f>
        <v>0</v>
      </c>
      <c r="AM11" s="21">
        <f>'[8]2010_2a_mell'!AL11</f>
        <v>0</v>
      </c>
      <c r="AN11" s="21">
        <f>'[8]2010_2a_mell'!AM11</f>
        <v>0</v>
      </c>
      <c r="AO11" s="21">
        <f>'[8]2010_2a_mell'!AN11</f>
        <v>0</v>
      </c>
      <c r="AP11" s="21">
        <f>'[8]2010_2a_mell'!AO11</f>
        <v>0</v>
      </c>
      <c r="AQ11" s="21">
        <f>'[8]2010_2a_mell'!AP11</f>
        <v>0</v>
      </c>
      <c r="AR11" s="21">
        <f>'[8]2010_2a_mell'!AQ11</f>
        <v>0</v>
      </c>
      <c r="AS11" s="21">
        <f>'[8]2010_2a_mell'!AR11</f>
        <v>0</v>
      </c>
      <c r="AT11" s="21">
        <f>'[8]2010_2a_mell'!AS11</f>
        <v>0</v>
      </c>
      <c r="AU11" s="21">
        <f>'[8]2010_2a_mell'!AT11</f>
        <v>0</v>
      </c>
      <c r="AV11" s="21">
        <f>'[8]2010_2a_mell'!AU11</f>
        <v>0</v>
      </c>
      <c r="AW11" s="21">
        <f>'[8]2010_2a_mell'!AV11</f>
        <v>0</v>
      </c>
      <c r="AX11" s="21">
        <f>'[8]2010_2a_mell'!AW11</f>
        <v>0</v>
      </c>
      <c r="AY11" s="21">
        <f>'[8]2010_2a_mell'!AX11</f>
        <v>0</v>
      </c>
      <c r="AZ11" s="21">
        <f>'[8]2010_2a_mell'!AY11</f>
        <v>0</v>
      </c>
      <c r="BA11" s="21">
        <f>'[8]2010_2a_mell'!AZ11</f>
        <v>0</v>
      </c>
      <c r="BB11" s="21">
        <f>'[8]2010_2a_mell'!BA11</f>
        <v>0</v>
      </c>
      <c r="BC11" s="21"/>
      <c r="BD11" s="21">
        <f>'[8]2010_2a_mell'!BB11</f>
        <v>0</v>
      </c>
      <c r="BE11" s="21">
        <f>'[8]2010_2a_mell'!BC11</f>
        <v>0</v>
      </c>
      <c r="BF11" s="22">
        <f>'[8]2010_2a_mell'!BD11</f>
        <v>30270</v>
      </c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</row>
    <row r="12" spans="1:89" s="2" customFormat="1" ht="10.5" customHeight="1">
      <c r="A12" s="431"/>
      <c r="B12" s="20" t="s">
        <v>63</v>
      </c>
      <c r="C12" s="21">
        <f>'[8]2010_2a_mell'!C12</f>
        <v>0</v>
      </c>
      <c r="D12" s="21">
        <f>'[8]2010_2a_mell'!D12</f>
        <v>0</v>
      </c>
      <c r="E12" s="21">
        <f>'[8]2010_2a_mell'!E12</f>
        <v>0</v>
      </c>
      <c r="F12" s="21">
        <f>'[8]2010_2a_mell'!F12</f>
        <v>0</v>
      </c>
      <c r="G12" s="21">
        <f>'[8]2010_2a_mell'!G12</f>
        <v>0</v>
      </c>
      <c r="H12" s="21">
        <f>'[8]2010_2a_mell'!H12</f>
        <v>0</v>
      </c>
      <c r="I12" s="21">
        <f>'[8]2010_2a_mell'!I12</f>
        <v>0</v>
      </c>
      <c r="J12" s="21">
        <f>'[8]2010_2a_mell'!J12</f>
        <v>0</v>
      </c>
      <c r="K12" s="21">
        <f>'[8]2010_2a_mell'!K12</f>
        <v>0</v>
      </c>
      <c r="L12" s="21"/>
      <c r="M12" s="21">
        <f>'[8]2010_2a_mell'!L12</f>
        <v>0</v>
      </c>
      <c r="N12" s="21">
        <f>'[8]2010_2a_mell'!M12</f>
        <v>0</v>
      </c>
      <c r="O12" s="21">
        <f>'[8]2010_2a_mell'!N12</f>
        <v>0</v>
      </c>
      <c r="P12" s="21">
        <f>'[8]2010_2a_mell'!O12</f>
        <v>0</v>
      </c>
      <c r="Q12" s="21">
        <f>'[8]2010_2a_mell'!P12</f>
        <v>0</v>
      </c>
      <c r="R12" s="21">
        <f>'[8]2010_2a_mell'!Q12</f>
        <v>0</v>
      </c>
      <c r="S12" s="21">
        <f>'[8]2010_2a_mell'!R12</f>
        <v>0</v>
      </c>
      <c r="T12" s="21">
        <f>'[8]2010_2a_mell'!S12</f>
        <v>0</v>
      </c>
      <c r="U12" s="21">
        <f>'[8]2010_2a_mell'!T12</f>
        <v>18250</v>
      </c>
      <c r="V12" s="21">
        <f>'[8]2010_2a_mell'!U12</f>
        <v>0</v>
      </c>
      <c r="W12" s="21">
        <f>'[8]2010_2a_mell'!V12</f>
        <v>0</v>
      </c>
      <c r="X12" s="21">
        <f>'[8]2010_2a_mell'!W12</f>
        <v>0</v>
      </c>
      <c r="Y12" s="21">
        <f>'[8]2010_2a_mell'!X12</f>
        <v>0</v>
      </c>
      <c r="Z12" s="21">
        <f>'[8]2010_2a_mell'!Y12</f>
        <v>0</v>
      </c>
      <c r="AA12" s="21">
        <f>'[8]2010_2a_mell'!Z12</f>
        <v>0</v>
      </c>
      <c r="AB12" s="21">
        <f>'[8]2010_2a_mell'!AA12</f>
        <v>0</v>
      </c>
      <c r="AC12" s="21">
        <f>'[8]2010_2a_mell'!AB12</f>
        <v>0</v>
      </c>
      <c r="AD12" s="21">
        <f>'[8]2010_2a_mell'!AC12</f>
        <v>0</v>
      </c>
      <c r="AE12" s="21">
        <f>'[8]2010_2a_mell'!AD12</f>
        <v>0</v>
      </c>
      <c r="AF12" s="21">
        <f>'[8]2010_2a_mell'!AE12</f>
        <v>0</v>
      </c>
      <c r="AG12" s="21">
        <f>'[8]2010_2a_mell'!AF12</f>
        <v>0</v>
      </c>
      <c r="AH12" s="21">
        <f>'[8]2010_2a_mell'!AG12</f>
        <v>0</v>
      </c>
      <c r="AI12" s="21">
        <f>'[8]2010_2a_mell'!AH12</f>
        <v>0</v>
      </c>
      <c r="AJ12" s="21">
        <f>'[8]2010_2a_mell'!AI12</f>
        <v>0</v>
      </c>
      <c r="AK12" s="21">
        <f>'[8]2010_2a_mell'!AJ12</f>
        <v>0</v>
      </c>
      <c r="AL12" s="21">
        <f>'[8]2010_2a_mell'!AK12</f>
        <v>0</v>
      </c>
      <c r="AM12" s="21">
        <f>'[8]2010_2a_mell'!AL12</f>
        <v>0</v>
      </c>
      <c r="AN12" s="21">
        <f>'[8]2010_2a_mell'!AM12</f>
        <v>0</v>
      </c>
      <c r="AO12" s="21">
        <f>'[8]2010_2a_mell'!AN12</f>
        <v>0</v>
      </c>
      <c r="AP12" s="21">
        <f>'[8]2010_2a_mell'!AO12</f>
        <v>0</v>
      </c>
      <c r="AQ12" s="21">
        <f>'[8]2010_2a_mell'!AP12</f>
        <v>0</v>
      </c>
      <c r="AR12" s="21">
        <f>'[8]2010_2a_mell'!AQ12</f>
        <v>0</v>
      </c>
      <c r="AS12" s="21">
        <f>'[8]2010_2a_mell'!AR12</f>
        <v>0</v>
      </c>
      <c r="AT12" s="21">
        <f>'[8]2010_2a_mell'!AS12</f>
        <v>0</v>
      </c>
      <c r="AU12" s="21">
        <f>'[8]2010_2a_mell'!AT12</f>
        <v>0</v>
      </c>
      <c r="AV12" s="21">
        <f>'[8]2010_2a_mell'!AU12</f>
        <v>0</v>
      </c>
      <c r="AW12" s="21">
        <f>'[8]2010_2a_mell'!AV12</f>
        <v>0</v>
      </c>
      <c r="AX12" s="21">
        <f>'[8]2010_2a_mell'!AW12</f>
        <v>0</v>
      </c>
      <c r="AY12" s="21">
        <f>'[8]2010_2a_mell'!AX12</f>
        <v>0</v>
      </c>
      <c r="AZ12" s="21">
        <f>'[8]2010_2a_mell'!AY12</f>
        <v>0</v>
      </c>
      <c r="BA12" s="21">
        <f>'[8]2010_2a_mell'!AZ12</f>
        <v>0</v>
      </c>
      <c r="BB12" s="21">
        <f>'[8]2010_2a_mell'!BA12</f>
        <v>0</v>
      </c>
      <c r="BC12" s="21"/>
      <c r="BD12" s="21">
        <f>'[8]2010_2a_mell'!BB12</f>
        <v>0</v>
      </c>
      <c r="BE12" s="21">
        <f>'[8]2010_2a_mell'!BC12</f>
        <v>0</v>
      </c>
      <c r="BF12" s="22">
        <f>'[8]2010_2a_mell'!BD12</f>
        <v>18250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</row>
    <row r="13" spans="1:89" s="2" customFormat="1" ht="10.5" customHeight="1">
      <c r="A13" s="431"/>
      <c r="B13" s="20" t="s">
        <v>64</v>
      </c>
      <c r="C13" s="21">
        <f>'[8]2010_2a_mell'!C13</f>
        <v>0</v>
      </c>
      <c r="D13" s="21">
        <f>'[8]2010_2a_mell'!D13</f>
        <v>0</v>
      </c>
      <c r="E13" s="21">
        <f>'[8]2010_2a_mell'!E13</f>
        <v>0</v>
      </c>
      <c r="F13" s="21">
        <f>'[8]2010_2a_mell'!F13</f>
        <v>0</v>
      </c>
      <c r="G13" s="21">
        <f>'[8]2010_2a_mell'!G13</f>
        <v>0</v>
      </c>
      <c r="H13" s="21">
        <f>'[8]2010_2a_mell'!H13</f>
        <v>0</v>
      </c>
      <c r="I13" s="21">
        <f>'[8]2010_2a_mell'!I13</f>
        <v>0</v>
      </c>
      <c r="J13" s="21">
        <f>'[8]2010_2a_mell'!J13</f>
        <v>0</v>
      </c>
      <c r="K13" s="21">
        <f>'[8]2010_2a_mell'!K13</f>
        <v>0</v>
      </c>
      <c r="L13" s="21"/>
      <c r="M13" s="21">
        <f>'[8]2010_2a_mell'!L13</f>
        <v>0</v>
      </c>
      <c r="N13" s="21">
        <f>'[8]2010_2a_mell'!M13</f>
        <v>811.2</v>
      </c>
      <c r="O13" s="21">
        <f>'[8]2010_2a_mell'!N13</f>
        <v>0</v>
      </c>
      <c r="P13" s="21">
        <f>'[8]2010_2a_mell'!O13</f>
        <v>0</v>
      </c>
      <c r="Q13" s="21">
        <f>'[8]2010_2a_mell'!P13</f>
        <v>0</v>
      </c>
      <c r="R13" s="21">
        <f>'[8]2010_2a_mell'!Q13</f>
        <v>0</v>
      </c>
      <c r="S13" s="21">
        <f>'[8]2010_2a_mell'!R13</f>
        <v>0</v>
      </c>
      <c r="T13" s="21">
        <f>'[8]2010_2a_mell'!S13</f>
        <v>0</v>
      </c>
      <c r="U13" s="21">
        <f>'[8]2010_2a_mell'!T13</f>
        <v>0</v>
      </c>
      <c r="V13" s="21">
        <f>'[8]2010_2a_mell'!U13</f>
        <v>0</v>
      </c>
      <c r="W13" s="21">
        <f>'[8]2010_2a_mell'!V13</f>
        <v>0</v>
      </c>
      <c r="X13" s="21">
        <f>'[8]2010_2a_mell'!W13</f>
        <v>0</v>
      </c>
      <c r="Y13" s="21">
        <f>'[8]2010_2a_mell'!X13</f>
        <v>0</v>
      </c>
      <c r="Z13" s="21">
        <f>'[8]2010_2a_mell'!Y13</f>
        <v>0</v>
      </c>
      <c r="AA13" s="21">
        <f>'[8]2010_2a_mell'!Z13</f>
        <v>0</v>
      </c>
      <c r="AB13" s="21">
        <f>'[8]2010_2a_mell'!AA13</f>
        <v>0</v>
      </c>
      <c r="AC13" s="21">
        <f>'[8]2010_2a_mell'!AB13</f>
        <v>0</v>
      </c>
      <c r="AD13" s="21">
        <f>'[8]2010_2a_mell'!AC13</f>
        <v>0</v>
      </c>
      <c r="AE13" s="21">
        <f>'[8]2010_2a_mell'!AD13</f>
        <v>0</v>
      </c>
      <c r="AF13" s="21">
        <f>'[8]2010_2a_mell'!AE13</f>
        <v>0</v>
      </c>
      <c r="AG13" s="21">
        <f>'[8]2010_2a_mell'!AF13</f>
        <v>0</v>
      </c>
      <c r="AH13" s="21">
        <f>'[8]2010_2a_mell'!AG13</f>
        <v>0</v>
      </c>
      <c r="AI13" s="21">
        <f>'[8]2010_2a_mell'!AH13</f>
        <v>0</v>
      </c>
      <c r="AJ13" s="21">
        <f>'[8]2010_2a_mell'!AI13</f>
        <v>0</v>
      </c>
      <c r="AK13" s="21">
        <f>'[8]2010_2a_mell'!AJ13</f>
        <v>0</v>
      </c>
      <c r="AL13" s="21">
        <f>'[8]2010_2a_mell'!AK13</f>
        <v>0</v>
      </c>
      <c r="AM13" s="21">
        <f>'[8]2010_2a_mell'!AL13</f>
        <v>0</v>
      </c>
      <c r="AN13" s="21">
        <f>'[8]2010_2a_mell'!AM13</f>
        <v>0</v>
      </c>
      <c r="AO13" s="21">
        <f>'[8]2010_2a_mell'!AN13</f>
        <v>0</v>
      </c>
      <c r="AP13" s="21">
        <f>'[8]2010_2a_mell'!AO13</f>
        <v>0</v>
      </c>
      <c r="AQ13" s="21">
        <f>'[8]2010_2a_mell'!AP13</f>
        <v>0</v>
      </c>
      <c r="AR13" s="21">
        <f>'[8]2010_2a_mell'!AQ13</f>
        <v>0</v>
      </c>
      <c r="AS13" s="21">
        <f>'[8]2010_2a_mell'!AR13</f>
        <v>0</v>
      </c>
      <c r="AT13" s="21">
        <f>'[8]2010_2a_mell'!AS13</f>
        <v>0</v>
      </c>
      <c r="AU13" s="21">
        <f>'[8]2010_2a_mell'!AT13</f>
        <v>0</v>
      </c>
      <c r="AV13" s="21">
        <f>'[8]2010_2a_mell'!AU13</f>
        <v>0</v>
      </c>
      <c r="AW13" s="21">
        <f>'[8]2010_2a_mell'!AV13</f>
        <v>0</v>
      </c>
      <c r="AX13" s="21">
        <f>'[8]2010_2a_mell'!AW13</f>
        <v>0</v>
      </c>
      <c r="AY13" s="21">
        <f>'[8]2010_2a_mell'!AX13</f>
        <v>0</v>
      </c>
      <c r="AZ13" s="21">
        <f>'[8]2010_2a_mell'!AY13</f>
        <v>0</v>
      </c>
      <c r="BA13" s="21">
        <f>'[8]2010_2a_mell'!AZ13</f>
        <v>0</v>
      </c>
      <c r="BB13" s="21">
        <f>'[8]2010_2a_mell'!BA13</f>
        <v>451.2</v>
      </c>
      <c r="BC13" s="21"/>
      <c r="BD13" s="21">
        <f>'[8]2010_2a_mell'!BB13</f>
        <v>0</v>
      </c>
      <c r="BE13" s="21">
        <f>'[8]2010_2a_mell'!BC13</f>
        <v>0</v>
      </c>
      <c r="BF13" s="22">
        <f>'[8]2010_2a_mell'!BD13</f>
        <v>1262.4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</row>
    <row r="14" spans="1:89" s="2" customFormat="1" ht="12">
      <c r="A14" s="431"/>
      <c r="B14" s="20" t="s">
        <v>65</v>
      </c>
      <c r="C14" s="21">
        <f>'[8]2010_2a_mell'!C14</f>
        <v>0</v>
      </c>
      <c r="D14" s="21">
        <f>'[8]2010_2a_mell'!D14</f>
        <v>0</v>
      </c>
      <c r="E14" s="21">
        <f>'[8]2010_2a_mell'!E14</f>
        <v>0</v>
      </c>
      <c r="F14" s="21">
        <f>'[8]2010_2a_mell'!F14</f>
        <v>0</v>
      </c>
      <c r="G14" s="21">
        <f>'[8]2010_2a_mell'!G14</f>
        <v>1151.895</v>
      </c>
      <c r="H14" s="21">
        <f>'[8]2010_2a_mell'!H14</f>
        <v>895.8399999999999</v>
      </c>
      <c r="I14" s="21">
        <f>'[8]2010_2a_mell'!I14</f>
        <v>0</v>
      </c>
      <c r="J14" s="21">
        <f>'[8]2010_2a_mell'!J14</f>
        <v>0</v>
      </c>
      <c r="K14" s="21">
        <f>'[8]2010_2a_mell'!K14</f>
        <v>0</v>
      </c>
      <c r="L14" s="21"/>
      <c r="M14" s="21">
        <f>'[8]2010_2a_mell'!L14</f>
        <v>0</v>
      </c>
      <c r="N14" s="21">
        <f>'[8]2010_2a_mell'!M14</f>
        <v>0</v>
      </c>
      <c r="O14" s="21">
        <f>'[8]2010_2a_mell'!N14</f>
        <v>0</v>
      </c>
      <c r="P14" s="21">
        <f>'[8]2010_2a_mell'!O14</f>
        <v>0</v>
      </c>
      <c r="Q14" s="21">
        <f>'[8]2010_2a_mell'!P14</f>
        <v>0</v>
      </c>
      <c r="R14" s="21">
        <f>'[8]2010_2a_mell'!Q14</f>
        <v>0</v>
      </c>
      <c r="S14" s="21">
        <f>'[8]2010_2a_mell'!R14</f>
        <v>0</v>
      </c>
      <c r="T14" s="21">
        <f>'[8]2010_2a_mell'!S14</f>
        <v>0</v>
      </c>
      <c r="U14" s="21">
        <f>'[8]2010_2a_mell'!T14</f>
        <v>0</v>
      </c>
      <c r="V14" s="21">
        <f>'[8]2010_2a_mell'!U14</f>
        <v>0</v>
      </c>
      <c r="W14" s="21">
        <f>'[8]2010_2a_mell'!V14</f>
        <v>0</v>
      </c>
      <c r="X14" s="21">
        <f>'[8]2010_2a_mell'!W14</f>
        <v>0</v>
      </c>
      <c r="Y14" s="21">
        <f>'[8]2010_2a_mell'!X14</f>
        <v>0</v>
      </c>
      <c r="Z14" s="21">
        <f>'[8]2010_2a_mell'!Y14</f>
        <v>0</v>
      </c>
      <c r="AA14" s="21">
        <f>'[8]2010_2a_mell'!Z14</f>
        <v>0</v>
      </c>
      <c r="AB14" s="21">
        <f>'[8]2010_2a_mell'!AA14</f>
        <v>0</v>
      </c>
      <c r="AC14" s="21">
        <f>'[8]2010_2a_mell'!AB14</f>
        <v>0</v>
      </c>
      <c r="AD14" s="21">
        <f>'[8]2010_2a_mell'!AC14</f>
        <v>0</v>
      </c>
      <c r="AE14" s="21">
        <f>'[8]2010_2a_mell'!AD14</f>
        <v>0</v>
      </c>
      <c r="AF14" s="21">
        <f>'[8]2010_2a_mell'!AE14</f>
        <v>0</v>
      </c>
      <c r="AG14" s="21">
        <f>'[8]2010_2a_mell'!AF14</f>
        <v>0</v>
      </c>
      <c r="AH14" s="21">
        <f>'[8]2010_2a_mell'!AG14</f>
        <v>0</v>
      </c>
      <c r="AI14" s="21">
        <f>'[8]2010_2a_mell'!AH14</f>
        <v>0</v>
      </c>
      <c r="AJ14" s="21">
        <f>'[8]2010_2a_mell'!AI14</f>
        <v>0</v>
      </c>
      <c r="AK14" s="21">
        <f>'[8]2010_2a_mell'!AJ14</f>
        <v>0</v>
      </c>
      <c r="AL14" s="21">
        <f>'[8]2010_2a_mell'!AK14</f>
        <v>0</v>
      </c>
      <c r="AM14" s="21">
        <f>'[8]2010_2a_mell'!AL14</f>
        <v>0</v>
      </c>
      <c r="AN14" s="21">
        <f>'[8]2010_2a_mell'!AM14</f>
        <v>0</v>
      </c>
      <c r="AO14" s="21">
        <f>'[8]2010_2a_mell'!AN14</f>
        <v>0</v>
      </c>
      <c r="AP14" s="21">
        <f>'[8]2010_2a_mell'!AO14</f>
        <v>0</v>
      </c>
      <c r="AQ14" s="21">
        <f>'[8]2010_2a_mell'!AP14</f>
        <v>0</v>
      </c>
      <c r="AR14" s="21">
        <f>'[8]2010_2a_mell'!AQ14</f>
        <v>0</v>
      </c>
      <c r="AS14" s="21">
        <f>'[8]2010_2a_mell'!AR14</f>
        <v>0</v>
      </c>
      <c r="AT14" s="21">
        <f>'[8]2010_2a_mell'!AS14</f>
        <v>0</v>
      </c>
      <c r="AU14" s="21">
        <f>'[8]2010_2a_mell'!AT14</f>
        <v>0</v>
      </c>
      <c r="AV14" s="21">
        <f>'[8]2010_2a_mell'!AU14</f>
        <v>0</v>
      </c>
      <c r="AW14" s="21">
        <f>'[8]2010_2a_mell'!AV14</f>
        <v>0</v>
      </c>
      <c r="AX14" s="21">
        <f>'[8]2010_2a_mell'!AW14</f>
        <v>0</v>
      </c>
      <c r="AY14" s="21">
        <f>'[8]2010_2a_mell'!AX14</f>
        <v>0</v>
      </c>
      <c r="AZ14" s="21">
        <f>'[8]2010_2a_mell'!AY14</f>
        <v>0</v>
      </c>
      <c r="BA14" s="21">
        <f>'[8]2010_2a_mell'!AZ14</f>
        <v>0</v>
      </c>
      <c r="BB14" s="21">
        <f>'[8]2010_2a_mell'!BA14</f>
        <v>0</v>
      </c>
      <c r="BC14" s="21"/>
      <c r="BD14" s="21">
        <f>'[8]2010_2a_mell'!BB14</f>
        <v>0</v>
      </c>
      <c r="BE14" s="21">
        <f>'[8]2010_2a_mell'!BC14</f>
        <v>0</v>
      </c>
      <c r="BF14" s="22">
        <f>'[8]2010_2a_mell'!BD14</f>
        <v>2047.735</v>
      </c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</row>
    <row r="15" spans="1:89" s="30" customFormat="1" ht="12">
      <c r="A15" s="431"/>
      <c r="B15" s="26" t="s">
        <v>66</v>
      </c>
      <c r="C15" s="27">
        <f>'[8]2010_2a_mell'!C15</f>
        <v>0</v>
      </c>
      <c r="D15" s="27">
        <f>'[8]2010_2a_mell'!D15</f>
        <v>0</v>
      </c>
      <c r="E15" s="27">
        <f>'[8]2010_2a_mell'!E15</f>
        <v>6853</v>
      </c>
      <c r="F15" s="27">
        <f>'[8]2010_2a_mell'!F15</f>
        <v>7910</v>
      </c>
      <c r="G15" s="27">
        <f>'[8]2010_2a_mell'!G15</f>
        <v>1151.895</v>
      </c>
      <c r="H15" s="27">
        <f>'[8]2010_2a_mell'!H15</f>
        <v>1365.8</v>
      </c>
      <c r="I15" s="27">
        <f>'[8]2010_2a_mell'!I15</f>
        <v>0</v>
      </c>
      <c r="J15" s="27">
        <f>'[8]2010_2a_mell'!J15</f>
        <v>0</v>
      </c>
      <c r="K15" s="27">
        <f>'[8]2010_2a_mell'!K15</f>
        <v>0</v>
      </c>
      <c r="L15" s="27"/>
      <c r="M15" s="27">
        <f>'[8]2010_2a_mell'!L15</f>
        <v>0</v>
      </c>
      <c r="N15" s="27">
        <f>'[8]2010_2a_mell'!M15</f>
        <v>4100.2</v>
      </c>
      <c r="O15" s="27">
        <f>'[8]2010_2a_mell'!N15</f>
        <v>0</v>
      </c>
      <c r="P15" s="27">
        <f>'[8]2010_2a_mell'!O15</f>
        <v>0</v>
      </c>
      <c r="Q15" s="27">
        <f>'[8]2010_2a_mell'!P15</f>
        <v>0</v>
      </c>
      <c r="R15" s="27">
        <f>'[8]2010_2a_mell'!Q15</f>
        <v>0</v>
      </c>
      <c r="S15" s="27">
        <f>'[8]2010_2a_mell'!R15</f>
        <v>0</v>
      </c>
      <c r="T15" s="27">
        <f>'[8]2010_2a_mell'!S15</f>
        <v>0</v>
      </c>
      <c r="U15" s="27">
        <f>'[8]2010_2a_mell'!T15</f>
        <v>48520</v>
      </c>
      <c r="V15" s="27">
        <f>'[8]2010_2a_mell'!U15</f>
        <v>0</v>
      </c>
      <c r="W15" s="27">
        <f>'[8]2010_2a_mell'!V15</f>
        <v>0</v>
      </c>
      <c r="X15" s="27">
        <f>'[8]2010_2a_mell'!W15</f>
        <v>0</v>
      </c>
      <c r="Y15" s="27">
        <f>'[8]2010_2a_mell'!X15</f>
        <v>0</v>
      </c>
      <c r="Z15" s="27">
        <f>'[8]2010_2a_mell'!Y15</f>
        <v>0</v>
      </c>
      <c r="AA15" s="27">
        <f>'[8]2010_2a_mell'!Z15</f>
        <v>720</v>
      </c>
      <c r="AB15" s="27">
        <f>'[8]2010_2a_mell'!AA15</f>
        <v>0</v>
      </c>
      <c r="AC15" s="27">
        <f>'[8]2010_2a_mell'!AB15</f>
        <v>0</v>
      </c>
      <c r="AD15" s="27">
        <f>'[8]2010_2a_mell'!AC15</f>
        <v>0</v>
      </c>
      <c r="AE15" s="27">
        <f>'[8]2010_2a_mell'!AD15</f>
        <v>0</v>
      </c>
      <c r="AF15" s="27">
        <f>'[8]2010_2a_mell'!AE15</f>
        <v>0</v>
      </c>
      <c r="AG15" s="27">
        <f>'[8]2010_2a_mell'!AF15</f>
        <v>0</v>
      </c>
      <c r="AH15" s="27">
        <f>'[8]2010_2a_mell'!AG15</f>
        <v>0</v>
      </c>
      <c r="AI15" s="27">
        <f>'[8]2010_2a_mell'!AH15</f>
        <v>0</v>
      </c>
      <c r="AJ15" s="27">
        <f>'[8]2010_2a_mell'!AI15</f>
        <v>0</v>
      </c>
      <c r="AK15" s="27">
        <f>'[8]2010_2a_mell'!AJ15</f>
        <v>0</v>
      </c>
      <c r="AL15" s="27">
        <f>'[8]2010_2a_mell'!AK15</f>
        <v>0</v>
      </c>
      <c r="AM15" s="27">
        <f>'[8]2010_2a_mell'!AL15</f>
        <v>0</v>
      </c>
      <c r="AN15" s="27">
        <f>'[8]2010_2a_mell'!AM15</f>
        <v>0</v>
      </c>
      <c r="AO15" s="27">
        <f>'[8]2010_2a_mell'!AN15</f>
        <v>0</v>
      </c>
      <c r="AP15" s="27">
        <f>'[8]2010_2a_mell'!AO15</f>
        <v>0</v>
      </c>
      <c r="AQ15" s="27">
        <f>'[8]2010_2a_mell'!AP15</f>
        <v>0</v>
      </c>
      <c r="AR15" s="27">
        <f>'[8]2010_2a_mell'!AQ15</f>
        <v>0</v>
      </c>
      <c r="AS15" s="27">
        <f>'[8]2010_2a_mell'!AR15</f>
        <v>0</v>
      </c>
      <c r="AT15" s="27">
        <f>'[8]2010_2a_mell'!AS15</f>
        <v>0</v>
      </c>
      <c r="AU15" s="27">
        <f>'[8]2010_2a_mell'!AT15</f>
        <v>0</v>
      </c>
      <c r="AV15" s="27">
        <f>'[8]2010_2a_mell'!AU15</f>
        <v>0</v>
      </c>
      <c r="AW15" s="27">
        <f>'[8]2010_2a_mell'!AV15</f>
        <v>0</v>
      </c>
      <c r="AX15" s="27">
        <f>'[8]2010_2a_mell'!AW15</f>
        <v>0</v>
      </c>
      <c r="AY15" s="27">
        <f>'[8]2010_2a_mell'!AX15</f>
        <v>0</v>
      </c>
      <c r="AZ15" s="27">
        <f>'[8]2010_2a_mell'!AY15</f>
        <v>0</v>
      </c>
      <c r="BA15" s="27">
        <f>'[8]2010_2a_mell'!AZ15</f>
        <v>285</v>
      </c>
      <c r="BB15" s="27">
        <f>'[8]2010_2a_mell'!BA15</f>
        <v>451.2</v>
      </c>
      <c r="BC15" s="27"/>
      <c r="BD15" s="27">
        <f>'[8]2010_2a_mell'!BB15</f>
        <v>0</v>
      </c>
      <c r="BE15" s="27">
        <f>'[8]2010_2a_mell'!BC15</f>
        <v>0</v>
      </c>
      <c r="BF15" s="27">
        <f>'[8]2010_2a_mell'!BD15</f>
        <v>71357.095</v>
      </c>
      <c r="BG15" s="28"/>
      <c r="BH15" s="29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</row>
    <row r="16" spans="1:89" s="2" customFormat="1" ht="12">
      <c r="A16" s="15" t="s">
        <v>67</v>
      </c>
      <c r="B16" s="432" t="s">
        <v>68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</row>
    <row r="17" spans="1:89" s="2" customFormat="1" ht="12.75" customHeight="1">
      <c r="A17" s="431" t="s">
        <v>69</v>
      </c>
      <c r="B17" s="433" t="s">
        <v>70</v>
      </c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</row>
    <row r="18" spans="1:89" s="2" customFormat="1" ht="12">
      <c r="A18" s="431"/>
      <c r="B18" s="20" t="s">
        <v>71</v>
      </c>
      <c r="C18" s="21">
        <f>'[8]2010_2a_mell'!C18</f>
        <v>0</v>
      </c>
      <c r="D18" s="21">
        <f>'[8]2010_2a_mell'!D18</f>
        <v>0</v>
      </c>
      <c r="E18" s="21">
        <f>'[8]2010_2a_mell'!E18</f>
        <v>0</v>
      </c>
      <c r="F18" s="21">
        <f>'[8]2010_2a_mell'!F18</f>
        <v>0</v>
      </c>
      <c r="G18" s="21">
        <f>'[8]2010_2a_mell'!G18</f>
        <v>0</v>
      </c>
      <c r="H18" s="21">
        <f>'[8]2010_2a_mell'!H18</f>
        <v>0</v>
      </c>
      <c r="I18" s="21">
        <f>'[8]2010_2a_mell'!I18</f>
        <v>0</v>
      </c>
      <c r="J18" s="21">
        <f>'[8]2010_2a_mell'!J18</f>
        <v>0</v>
      </c>
      <c r="K18" s="21">
        <f>'[8]2010_2a_mell'!K18</f>
        <v>0</v>
      </c>
      <c r="L18" s="21"/>
      <c r="M18" s="21">
        <f>'[8]2010_2a_mell'!L18</f>
        <v>0</v>
      </c>
      <c r="N18" s="21">
        <f>'[8]2010_2a_mell'!M18</f>
        <v>0</v>
      </c>
      <c r="O18" s="21">
        <f>'[8]2010_2a_mell'!N18</f>
        <v>0</v>
      </c>
      <c r="P18" s="21">
        <f>'[8]2010_2a_mell'!O18</f>
        <v>0</v>
      </c>
      <c r="Q18" s="21">
        <f>'[8]2010_2a_mell'!P18</f>
        <v>0</v>
      </c>
      <c r="R18" s="21">
        <f>'[8]2010_2a_mell'!Q18</f>
        <v>0</v>
      </c>
      <c r="S18" s="21">
        <f>'[8]2010_2a_mell'!R18</f>
        <v>0</v>
      </c>
      <c r="T18" s="21">
        <f>'[8]2010_2a_mell'!S18</f>
        <v>0</v>
      </c>
      <c r="U18" s="21">
        <f>'[8]2010_2a_mell'!T18</f>
        <v>52481</v>
      </c>
      <c r="V18" s="21">
        <f>'[8]2010_2a_mell'!U18</f>
        <v>0</v>
      </c>
      <c r="W18" s="21">
        <f>'[8]2010_2a_mell'!V18</f>
        <v>0</v>
      </c>
      <c r="X18" s="21">
        <f>'[8]2010_2a_mell'!W18</f>
        <v>0</v>
      </c>
      <c r="Y18" s="21">
        <f>'[8]2010_2a_mell'!X18</f>
        <v>0</v>
      </c>
      <c r="Z18" s="21">
        <f>'[8]2010_2a_mell'!Y18</f>
        <v>0</v>
      </c>
      <c r="AA18" s="21">
        <f>'[8]2010_2a_mell'!Z18</f>
        <v>0</v>
      </c>
      <c r="AB18" s="21">
        <f>'[8]2010_2a_mell'!AA18</f>
        <v>0</v>
      </c>
      <c r="AC18" s="21">
        <f>'[8]2010_2a_mell'!AB18</f>
        <v>0</v>
      </c>
      <c r="AD18" s="21">
        <f>'[8]2010_2a_mell'!AC18</f>
        <v>0</v>
      </c>
      <c r="AE18" s="21">
        <f>'[8]2010_2a_mell'!AD18</f>
        <v>0</v>
      </c>
      <c r="AF18" s="21">
        <f>'[8]2010_2a_mell'!AE18</f>
        <v>0</v>
      </c>
      <c r="AG18" s="21">
        <f>'[8]2010_2a_mell'!AF18</f>
        <v>0</v>
      </c>
      <c r="AH18" s="21">
        <f>'[8]2010_2a_mell'!AG18</f>
        <v>0</v>
      </c>
      <c r="AI18" s="21">
        <f>'[8]2010_2a_mell'!AH18</f>
        <v>0</v>
      </c>
      <c r="AJ18" s="21">
        <f>'[8]2010_2a_mell'!AI18</f>
        <v>0</v>
      </c>
      <c r="AK18" s="21">
        <f>'[8]2010_2a_mell'!AJ18</f>
        <v>0</v>
      </c>
      <c r="AL18" s="21">
        <f>'[8]2010_2a_mell'!AK18</f>
        <v>0</v>
      </c>
      <c r="AM18" s="21">
        <f>'[8]2010_2a_mell'!AL18</f>
        <v>0</v>
      </c>
      <c r="AN18" s="21">
        <f>'[8]2010_2a_mell'!AM18</f>
        <v>0</v>
      </c>
      <c r="AO18" s="21">
        <f>'[8]2010_2a_mell'!AN18</f>
        <v>0</v>
      </c>
      <c r="AP18" s="21">
        <f>'[8]2010_2a_mell'!AO18</f>
        <v>0</v>
      </c>
      <c r="AQ18" s="21">
        <f>'[8]2010_2a_mell'!AP18</f>
        <v>0</v>
      </c>
      <c r="AR18" s="21">
        <f>'[8]2010_2a_mell'!AQ18</f>
        <v>0</v>
      </c>
      <c r="AS18" s="21">
        <f>'[8]2010_2a_mell'!AR18</f>
        <v>0</v>
      </c>
      <c r="AT18" s="21">
        <f>'[8]2010_2a_mell'!AS18</f>
        <v>0</v>
      </c>
      <c r="AU18" s="21">
        <f>'[8]2010_2a_mell'!AT18</f>
        <v>0</v>
      </c>
      <c r="AV18" s="21">
        <f>'[8]2010_2a_mell'!AU18</f>
        <v>0</v>
      </c>
      <c r="AW18" s="21">
        <f>'[8]2010_2a_mell'!AV18</f>
        <v>0</v>
      </c>
      <c r="AX18" s="21">
        <f>'[8]2010_2a_mell'!AW18</f>
        <v>0</v>
      </c>
      <c r="AY18" s="21">
        <f>'[8]2010_2a_mell'!AX18</f>
        <v>0</v>
      </c>
      <c r="AZ18" s="21">
        <f>'[8]2010_2a_mell'!AY18</f>
        <v>0</v>
      </c>
      <c r="BA18" s="21">
        <f>'[8]2010_2a_mell'!AZ18</f>
        <v>0</v>
      </c>
      <c r="BB18" s="21">
        <f>'[8]2010_2a_mell'!BA18</f>
        <v>0</v>
      </c>
      <c r="BC18" s="21"/>
      <c r="BD18" s="21">
        <f>'[8]2010_2a_mell'!BB18</f>
        <v>0</v>
      </c>
      <c r="BE18" s="21">
        <f>'[8]2010_2a_mell'!BC18</f>
        <v>0</v>
      </c>
      <c r="BF18" s="22">
        <f>'[8]2010_2a_mell'!BD18</f>
        <v>52481</v>
      </c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</row>
    <row r="19" spans="1:89" s="2" customFormat="1" ht="12">
      <c r="A19" s="431"/>
      <c r="B19" s="20" t="s">
        <v>72</v>
      </c>
      <c r="C19" s="21">
        <f>'[8]2010_2a_mell'!C19</f>
        <v>0</v>
      </c>
      <c r="D19" s="21">
        <f>'[8]2010_2a_mell'!D19</f>
        <v>0</v>
      </c>
      <c r="E19" s="21">
        <f>'[8]2010_2a_mell'!E19</f>
        <v>0</v>
      </c>
      <c r="F19" s="21">
        <f>'[8]2010_2a_mell'!F19</f>
        <v>0</v>
      </c>
      <c r="G19" s="21">
        <f>'[8]2010_2a_mell'!G19</f>
        <v>0</v>
      </c>
      <c r="H19" s="21">
        <f>'[8]2010_2a_mell'!H19</f>
        <v>0</v>
      </c>
      <c r="I19" s="21">
        <f>'[8]2010_2a_mell'!I19</f>
        <v>0</v>
      </c>
      <c r="J19" s="21">
        <f>'[8]2010_2a_mell'!J19</f>
        <v>0</v>
      </c>
      <c r="K19" s="21">
        <f>'[8]2010_2a_mell'!K19</f>
        <v>0</v>
      </c>
      <c r="L19" s="21"/>
      <c r="M19" s="21">
        <f>'[8]2010_2a_mell'!L19</f>
        <v>0</v>
      </c>
      <c r="N19" s="21">
        <f>'[8]2010_2a_mell'!M19</f>
        <v>0</v>
      </c>
      <c r="O19" s="21">
        <f>'[8]2010_2a_mell'!N19</f>
        <v>0</v>
      </c>
      <c r="P19" s="21">
        <f>'[8]2010_2a_mell'!O19</f>
        <v>0</v>
      </c>
      <c r="Q19" s="21">
        <f>'[8]2010_2a_mell'!P19</f>
        <v>0</v>
      </c>
      <c r="R19" s="21">
        <f>'[8]2010_2a_mell'!Q19</f>
        <v>0</v>
      </c>
      <c r="S19" s="21">
        <f>'[8]2010_2a_mell'!R19</f>
        <v>0</v>
      </c>
      <c r="T19" s="21">
        <f>'[8]2010_2a_mell'!S19</f>
        <v>0</v>
      </c>
      <c r="U19" s="21">
        <f>'[8]2010_2a_mell'!T19</f>
        <v>32010</v>
      </c>
      <c r="V19" s="21">
        <f>'[8]2010_2a_mell'!U19</f>
        <v>0</v>
      </c>
      <c r="W19" s="21">
        <f>'[8]2010_2a_mell'!V19</f>
        <v>0</v>
      </c>
      <c r="X19" s="21">
        <f>'[8]2010_2a_mell'!W19</f>
        <v>0</v>
      </c>
      <c r="Y19" s="21">
        <f>'[8]2010_2a_mell'!X19</f>
        <v>0</v>
      </c>
      <c r="Z19" s="21">
        <f>'[8]2010_2a_mell'!Y19</f>
        <v>0</v>
      </c>
      <c r="AA19" s="21">
        <f>'[8]2010_2a_mell'!Z19</f>
        <v>0</v>
      </c>
      <c r="AB19" s="21">
        <f>'[8]2010_2a_mell'!AA19</f>
        <v>0</v>
      </c>
      <c r="AC19" s="21">
        <f>'[8]2010_2a_mell'!AB19</f>
        <v>0</v>
      </c>
      <c r="AD19" s="21">
        <f>'[8]2010_2a_mell'!AC19</f>
        <v>0</v>
      </c>
      <c r="AE19" s="21">
        <f>'[8]2010_2a_mell'!AD19</f>
        <v>0</v>
      </c>
      <c r="AF19" s="21">
        <f>'[8]2010_2a_mell'!AE19</f>
        <v>0</v>
      </c>
      <c r="AG19" s="21">
        <f>'[8]2010_2a_mell'!AF19</f>
        <v>0</v>
      </c>
      <c r="AH19" s="21">
        <f>'[8]2010_2a_mell'!AG19</f>
        <v>0</v>
      </c>
      <c r="AI19" s="21">
        <f>'[8]2010_2a_mell'!AH19</f>
        <v>0</v>
      </c>
      <c r="AJ19" s="21">
        <f>'[8]2010_2a_mell'!AI19</f>
        <v>0</v>
      </c>
      <c r="AK19" s="21">
        <f>'[8]2010_2a_mell'!AJ19</f>
        <v>0</v>
      </c>
      <c r="AL19" s="21">
        <f>'[8]2010_2a_mell'!AK19</f>
        <v>0</v>
      </c>
      <c r="AM19" s="21">
        <f>'[8]2010_2a_mell'!AL19</f>
        <v>0</v>
      </c>
      <c r="AN19" s="21">
        <f>'[8]2010_2a_mell'!AM19</f>
        <v>0</v>
      </c>
      <c r="AO19" s="21">
        <f>'[8]2010_2a_mell'!AN19</f>
        <v>0</v>
      </c>
      <c r="AP19" s="21">
        <f>'[8]2010_2a_mell'!AO19</f>
        <v>0</v>
      </c>
      <c r="AQ19" s="21">
        <f>'[8]2010_2a_mell'!AP19</f>
        <v>0</v>
      </c>
      <c r="AR19" s="21">
        <f>'[8]2010_2a_mell'!AQ19</f>
        <v>0</v>
      </c>
      <c r="AS19" s="21">
        <f>'[8]2010_2a_mell'!AR19</f>
        <v>0</v>
      </c>
      <c r="AT19" s="21">
        <f>'[8]2010_2a_mell'!AS19</f>
        <v>0</v>
      </c>
      <c r="AU19" s="21">
        <f>'[8]2010_2a_mell'!AT19</f>
        <v>0</v>
      </c>
      <c r="AV19" s="21">
        <f>'[8]2010_2a_mell'!AU19</f>
        <v>0</v>
      </c>
      <c r="AW19" s="21">
        <f>'[8]2010_2a_mell'!AV19</f>
        <v>0</v>
      </c>
      <c r="AX19" s="21">
        <f>'[8]2010_2a_mell'!AW19</f>
        <v>0</v>
      </c>
      <c r="AY19" s="21">
        <f>'[8]2010_2a_mell'!AX19</f>
        <v>0</v>
      </c>
      <c r="AZ19" s="21">
        <f>'[8]2010_2a_mell'!AY19</f>
        <v>0</v>
      </c>
      <c r="BA19" s="21">
        <f>'[8]2010_2a_mell'!AZ19</f>
        <v>0</v>
      </c>
      <c r="BB19" s="21">
        <f>'[8]2010_2a_mell'!BA19</f>
        <v>0</v>
      </c>
      <c r="BC19" s="21"/>
      <c r="BD19" s="21">
        <f>'[8]2010_2a_mell'!BB19</f>
        <v>0</v>
      </c>
      <c r="BE19" s="21">
        <f>'[8]2010_2a_mell'!BC19</f>
        <v>0</v>
      </c>
      <c r="BF19" s="22">
        <f>'[8]2010_2a_mell'!BD19</f>
        <v>32010</v>
      </c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</row>
    <row r="20" spans="1:89" s="2" customFormat="1" ht="12">
      <c r="A20" s="431"/>
      <c r="B20" s="20" t="s">
        <v>73</v>
      </c>
      <c r="C20" s="21">
        <f>'[8]2010_2a_mell'!C20</f>
        <v>0</v>
      </c>
      <c r="D20" s="21">
        <f>'[8]2010_2a_mell'!D20</f>
        <v>0</v>
      </c>
      <c r="E20" s="21">
        <f>'[8]2010_2a_mell'!E20</f>
        <v>0</v>
      </c>
      <c r="F20" s="21">
        <f>'[8]2010_2a_mell'!F20</f>
        <v>0</v>
      </c>
      <c r="G20" s="21">
        <f>'[8]2010_2a_mell'!G20</f>
        <v>0</v>
      </c>
      <c r="H20" s="21">
        <f>'[8]2010_2a_mell'!H20</f>
        <v>0</v>
      </c>
      <c r="I20" s="21">
        <f>'[8]2010_2a_mell'!I20</f>
        <v>0</v>
      </c>
      <c r="J20" s="21">
        <f>'[8]2010_2a_mell'!J20</f>
        <v>0</v>
      </c>
      <c r="K20" s="21">
        <f>'[8]2010_2a_mell'!K20</f>
        <v>0</v>
      </c>
      <c r="L20" s="21"/>
      <c r="M20" s="21">
        <f>'[8]2010_2a_mell'!L20</f>
        <v>0</v>
      </c>
      <c r="N20" s="21">
        <f>'[8]2010_2a_mell'!M20</f>
        <v>0</v>
      </c>
      <c r="O20" s="21">
        <f>'[8]2010_2a_mell'!N20</f>
        <v>0</v>
      </c>
      <c r="P20" s="21">
        <f>'[8]2010_2a_mell'!O20</f>
        <v>0</v>
      </c>
      <c r="Q20" s="21">
        <f>'[8]2010_2a_mell'!P20</f>
        <v>0</v>
      </c>
      <c r="R20" s="21">
        <f>'[8]2010_2a_mell'!Q20</f>
        <v>0</v>
      </c>
      <c r="S20" s="21">
        <f>'[8]2010_2a_mell'!R20</f>
        <v>0</v>
      </c>
      <c r="T20" s="21">
        <f>'[8]2010_2a_mell'!S20</f>
        <v>0</v>
      </c>
      <c r="U20" s="21">
        <f>'[8]2010_2a_mell'!T20</f>
        <v>0</v>
      </c>
      <c r="V20" s="21">
        <f>'[8]2010_2a_mell'!U20</f>
        <v>0</v>
      </c>
      <c r="W20" s="21">
        <f>'[8]2010_2a_mell'!V20</f>
        <v>0</v>
      </c>
      <c r="X20" s="21">
        <f>'[8]2010_2a_mell'!W20</f>
        <v>0</v>
      </c>
      <c r="Y20" s="21">
        <f>'[8]2010_2a_mell'!X20</f>
        <v>0</v>
      </c>
      <c r="Z20" s="21">
        <f>'[8]2010_2a_mell'!Y20</f>
        <v>0</v>
      </c>
      <c r="AA20" s="21">
        <f>'[8]2010_2a_mell'!Z20</f>
        <v>0</v>
      </c>
      <c r="AB20" s="21">
        <f>'[8]2010_2a_mell'!AA20</f>
        <v>0</v>
      </c>
      <c r="AC20" s="21">
        <f>'[8]2010_2a_mell'!AB20</f>
        <v>0</v>
      </c>
      <c r="AD20" s="21">
        <f>'[8]2010_2a_mell'!AC20</f>
        <v>0</v>
      </c>
      <c r="AE20" s="21">
        <f>'[8]2010_2a_mell'!AD20</f>
        <v>0</v>
      </c>
      <c r="AF20" s="21">
        <f>'[8]2010_2a_mell'!AE20</f>
        <v>0</v>
      </c>
      <c r="AG20" s="21">
        <f>'[8]2010_2a_mell'!AF20</f>
        <v>0</v>
      </c>
      <c r="AH20" s="21">
        <f>'[8]2010_2a_mell'!AG20</f>
        <v>0</v>
      </c>
      <c r="AI20" s="21">
        <f>'[8]2010_2a_mell'!AH20</f>
        <v>0</v>
      </c>
      <c r="AJ20" s="21">
        <f>'[8]2010_2a_mell'!AI20</f>
        <v>0</v>
      </c>
      <c r="AK20" s="21">
        <f>'[8]2010_2a_mell'!AJ20</f>
        <v>0</v>
      </c>
      <c r="AL20" s="21">
        <f>'[8]2010_2a_mell'!AK20</f>
        <v>0</v>
      </c>
      <c r="AM20" s="21">
        <f>'[8]2010_2a_mell'!AL20</f>
        <v>0</v>
      </c>
      <c r="AN20" s="21">
        <f>'[8]2010_2a_mell'!AM20</f>
        <v>0</v>
      </c>
      <c r="AO20" s="21">
        <f>'[8]2010_2a_mell'!AN20</f>
        <v>0</v>
      </c>
      <c r="AP20" s="21">
        <f>'[8]2010_2a_mell'!AO20</f>
        <v>0</v>
      </c>
      <c r="AQ20" s="21">
        <f>'[8]2010_2a_mell'!AP20</f>
        <v>0</v>
      </c>
      <c r="AR20" s="21">
        <f>'[8]2010_2a_mell'!AQ20</f>
        <v>0</v>
      </c>
      <c r="AS20" s="21">
        <f>'[8]2010_2a_mell'!AR20</f>
        <v>0</v>
      </c>
      <c r="AT20" s="21">
        <f>'[8]2010_2a_mell'!AS20</f>
        <v>0</v>
      </c>
      <c r="AU20" s="21">
        <f>'[8]2010_2a_mell'!AT20</f>
        <v>0</v>
      </c>
      <c r="AV20" s="21">
        <f>'[8]2010_2a_mell'!AU20</f>
        <v>0</v>
      </c>
      <c r="AW20" s="21">
        <f>'[8]2010_2a_mell'!AV20</f>
        <v>0</v>
      </c>
      <c r="AX20" s="21">
        <f>'[8]2010_2a_mell'!AW20</f>
        <v>0</v>
      </c>
      <c r="AY20" s="21">
        <f>'[8]2010_2a_mell'!AX20</f>
        <v>0</v>
      </c>
      <c r="AZ20" s="21">
        <f>'[8]2010_2a_mell'!AY20</f>
        <v>0</v>
      </c>
      <c r="BA20" s="21">
        <f>'[8]2010_2a_mell'!AZ20</f>
        <v>0</v>
      </c>
      <c r="BB20" s="21">
        <f>'[8]2010_2a_mell'!BA20</f>
        <v>0</v>
      </c>
      <c r="BC20" s="21"/>
      <c r="BD20" s="21">
        <f>'[8]2010_2a_mell'!BB20</f>
        <v>0</v>
      </c>
      <c r="BE20" s="21">
        <f>'[8]2010_2a_mell'!BC20</f>
        <v>0</v>
      </c>
      <c r="BF20" s="22">
        <f>'[8]2010_2a_mell'!BD20</f>
        <v>0</v>
      </c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</row>
    <row r="21" spans="1:89" s="2" customFormat="1" ht="12">
      <c r="A21" s="431"/>
      <c r="B21" s="20" t="s">
        <v>74</v>
      </c>
      <c r="C21" s="21">
        <f>'[8]2010_2a_mell'!C21</f>
        <v>0</v>
      </c>
      <c r="D21" s="21">
        <f>'[8]2010_2a_mell'!D21</f>
        <v>0</v>
      </c>
      <c r="E21" s="21">
        <f>'[8]2010_2a_mell'!E21</f>
        <v>0</v>
      </c>
      <c r="F21" s="21">
        <f>'[8]2010_2a_mell'!F21</f>
        <v>0</v>
      </c>
      <c r="G21" s="21">
        <f>'[8]2010_2a_mell'!G21</f>
        <v>0</v>
      </c>
      <c r="H21" s="21">
        <f>'[8]2010_2a_mell'!H21</f>
        <v>0</v>
      </c>
      <c r="I21" s="21">
        <f>'[8]2010_2a_mell'!I21</f>
        <v>0</v>
      </c>
      <c r="J21" s="21">
        <f>'[8]2010_2a_mell'!J21</f>
        <v>0</v>
      </c>
      <c r="K21" s="21">
        <f>'[8]2010_2a_mell'!K21</f>
        <v>0</v>
      </c>
      <c r="L21" s="21"/>
      <c r="M21" s="21">
        <f>'[8]2010_2a_mell'!L21</f>
        <v>0</v>
      </c>
      <c r="N21" s="21">
        <f>'[8]2010_2a_mell'!M21</f>
        <v>0</v>
      </c>
      <c r="O21" s="21">
        <f>'[8]2010_2a_mell'!N21</f>
        <v>0</v>
      </c>
      <c r="P21" s="21">
        <f>'[8]2010_2a_mell'!O21</f>
        <v>0</v>
      </c>
      <c r="Q21" s="21">
        <f>'[8]2010_2a_mell'!P21</f>
        <v>0</v>
      </c>
      <c r="R21" s="21">
        <f>'[8]2010_2a_mell'!Q21</f>
        <v>0</v>
      </c>
      <c r="S21" s="21">
        <f>'[8]2010_2a_mell'!R21</f>
        <v>0</v>
      </c>
      <c r="T21" s="21">
        <f>'[8]2010_2a_mell'!S21</f>
        <v>0</v>
      </c>
      <c r="U21" s="21">
        <f>'[8]2010_2a_mell'!T21</f>
        <v>30710</v>
      </c>
      <c r="V21" s="21">
        <f>'[8]2010_2a_mell'!U21</f>
        <v>0</v>
      </c>
      <c r="W21" s="21">
        <f>'[8]2010_2a_mell'!V21</f>
        <v>0</v>
      </c>
      <c r="X21" s="21">
        <f>'[8]2010_2a_mell'!W21</f>
        <v>0</v>
      </c>
      <c r="Y21" s="21">
        <f>'[8]2010_2a_mell'!X21</f>
        <v>0</v>
      </c>
      <c r="Z21" s="21">
        <f>'[8]2010_2a_mell'!Y21</f>
        <v>0</v>
      </c>
      <c r="AA21" s="21">
        <f>'[8]2010_2a_mell'!Z21</f>
        <v>0</v>
      </c>
      <c r="AB21" s="21">
        <f>'[8]2010_2a_mell'!AA21</f>
        <v>0</v>
      </c>
      <c r="AC21" s="21">
        <f>'[8]2010_2a_mell'!AB21</f>
        <v>0</v>
      </c>
      <c r="AD21" s="21">
        <f>'[8]2010_2a_mell'!AC21</f>
        <v>0</v>
      </c>
      <c r="AE21" s="21">
        <f>'[8]2010_2a_mell'!AD21</f>
        <v>0</v>
      </c>
      <c r="AF21" s="21">
        <f>'[8]2010_2a_mell'!AE21</f>
        <v>0</v>
      </c>
      <c r="AG21" s="21">
        <f>'[8]2010_2a_mell'!AF21</f>
        <v>0</v>
      </c>
      <c r="AH21" s="21">
        <f>'[8]2010_2a_mell'!AG21</f>
        <v>0</v>
      </c>
      <c r="AI21" s="21">
        <f>'[8]2010_2a_mell'!AH21</f>
        <v>0</v>
      </c>
      <c r="AJ21" s="21">
        <f>'[8]2010_2a_mell'!AI21</f>
        <v>0</v>
      </c>
      <c r="AK21" s="21">
        <f>'[8]2010_2a_mell'!AJ21</f>
        <v>0</v>
      </c>
      <c r="AL21" s="21">
        <f>'[8]2010_2a_mell'!AK21</f>
        <v>0</v>
      </c>
      <c r="AM21" s="21">
        <f>'[8]2010_2a_mell'!AL21</f>
        <v>0</v>
      </c>
      <c r="AN21" s="21">
        <f>'[8]2010_2a_mell'!AM21</f>
        <v>0</v>
      </c>
      <c r="AO21" s="21">
        <f>'[8]2010_2a_mell'!AN21</f>
        <v>0</v>
      </c>
      <c r="AP21" s="21">
        <f>'[8]2010_2a_mell'!AO21</f>
        <v>0</v>
      </c>
      <c r="AQ21" s="21">
        <f>'[8]2010_2a_mell'!AP21</f>
        <v>0</v>
      </c>
      <c r="AR21" s="21">
        <f>'[8]2010_2a_mell'!AQ21</f>
        <v>0</v>
      </c>
      <c r="AS21" s="21">
        <f>'[8]2010_2a_mell'!AR21</f>
        <v>0</v>
      </c>
      <c r="AT21" s="21">
        <f>'[8]2010_2a_mell'!AS21</f>
        <v>0</v>
      </c>
      <c r="AU21" s="21">
        <f>'[8]2010_2a_mell'!AT21</f>
        <v>0</v>
      </c>
      <c r="AV21" s="21">
        <f>'[8]2010_2a_mell'!AU21</f>
        <v>0</v>
      </c>
      <c r="AW21" s="21">
        <f>'[8]2010_2a_mell'!AV21</f>
        <v>0</v>
      </c>
      <c r="AX21" s="21">
        <f>'[8]2010_2a_mell'!AW21</f>
        <v>0</v>
      </c>
      <c r="AY21" s="21">
        <f>'[8]2010_2a_mell'!AX21</f>
        <v>0</v>
      </c>
      <c r="AZ21" s="21">
        <f>'[8]2010_2a_mell'!AY21</f>
        <v>0</v>
      </c>
      <c r="BA21" s="21">
        <f>'[8]2010_2a_mell'!AZ21</f>
        <v>0</v>
      </c>
      <c r="BB21" s="21">
        <f>'[8]2010_2a_mell'!BA21</f>
        <v>0</v>
      </c>
      <c r="BC21" s="21"/>
      <c r="BD21" s="21">
        <f>'[8]2010_2a_mell'!BB21</f>
        <v>0</v>
      </c>
      <c r="BE21" s="21">
        <f>'[8]2010_2a_mell'!BC21</f>
        <v>0</v>
      </c>
      <c r="BF21" s="22">
        <f>'[8]2010_2a_mell'!BD21</f>
        <v>30710</v>
      </c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</row>
    <row r="22" spans="1:89" s="2" customFormat="1" ht="12">
      <c r="A22" s="431"/>
      <c r="B22" s="20" t="s">
        <v>75</v>
      </c>
      <c r="C22" s="21">
        <f>'[8]2010_2a_mell'!C22</f>
        <v>0</v>
      </c>
      <c r="D22" s="21">
        <f>'[8]2010_2a_mell'!D22</f>
        <v>0</v>
      </c>
      <c r="E22" s="21">
        <f>'[8]2010_2a_mell'!E22</f>
        <v>0</v>
      </c>
      <c r="F22" s="21">
        <f>'[8]2010_2a_mell'!F22</f>
        <v>0</v>
      </c>
      <c r="G22" s="21">
        <f>'[8]2010_2a_mell'!G22</f>
        <v>0</v>
      </c>
      <c r="H22" s="21">
        <f>'[8]2010_2a_mell'!H22</f>
        <v>0</v>
      </c>
      <c r="I22" s="21">
        <f>'[8]2010_2a_mell'!I22</f>
        <v>0</v>
      </c>
      <c r="J22" s="21">
        <f>'[8]2010_2a_mell'!J22</f>
        <v>0</v>
      </c>
      <c r="K22" s="21">
        <f>'[8]2010_2a_mell'!K22</f>
        <v>0</v>
      </c>
      <c r="L22" s="21"/>
      <c r="M22" s="21">
        <f>'[8]2010_2a_mell'!L22</f>
        <v>0</v>
      </c>
      <c r="N22" s="21">
        <f>'[8]2010_2a_mell'!M22</f>
        <v>0</v>
      </c>
      <c r="O22" s="21">
        <f>'[8]2010_2a_mell'!N22</f>
        <v>0</v>
      </c>
      <c r="P22" s="21">
        <f>'[8]2010_2a_mell'!O22</f>
        <v>0</v>
      </c>
      <c r="Q22" s="21">
        <f>'[8]2010_2a_mell'!P22</f>
        <v>0</v>
      </c>
      <c r="R22" s="21">
        <f>'[8]2010_2a_mell'!Q22</f>
        <v>0</v>
      </c>
      <c r="S22" s="21">
        <f>'[8]2010_2a_mell'!R22</f>
        <v>0</v>
      </c>
      <c r="T22" s="21">
        <f>'[8]2010_2a_mell'!S22</f>
        <v>0</v>
      </c>
      <c r="U22" s="21">
        <f>'[8]2010_2a_mell'!T22</f>
        <v>69453</v>
      </c>
      <c r="V22" s="21">
        <f>'[8]2010_2a_mell'!U22</f>
        <v>0</v>
      </c>
      <c r="W22" s="21">
        <f>'[8]2010_2a_mell'!V22</f>
        <v>0</v>
      </c>
      <c r="X22" s="21">
        <f>'[8]2010_2a_mell'!W22</f>
        <v>0</v>
      </c>
      <c r="Y22" s="21">
        <f>'[8]2010_2a_mell'!X22</f>
        <v>0</v>
      </c>
      <c r="Z22" s="21">
        <f>'[8]2010_2a_mell'!Y22</f>
        <v>0</v>
      </c>
      <c r="AA22" s="21">
        <f>'[8]2010_2a_mell'!Z22</f>
        <v>0</v>
      </c>
      <c r="AB22" s="21">
        <f>'[8]2010_2a_mell'!AA22</f>
        <v>0</v>
      </c>
      <c r="AC22" s="21">
        <f>'[8]2010_2a_mell'!AB22</f>
        <v>0</v>
      </c>
      <c r="AD22" s="21">
        <f>'[8]2010_2a_mell'!AC22</f>
        <v>0</v>
      </c>
      <c r="AE22" s="21">
        <f>'[8]2010_2a_mell'!AD22</f>
        <v>0</v>
      </c>
      <c r="AF22" s="21">
        <f>'[8]2010_2a_mell'!AE22</f>
        <v>0</v>
      </c>
      <c r="AG22" s="21">
        <f>'[8]2010_2a_mell'!AF22</f>
        <v>0</v>
      </c>
      <c r="AH22" s="21">
        <f>'[8]2010_2a_mell'!AG22</f>
        <v>0</v>
      </c>
      <c r="AI22" s="21">
        <f>'[8]2010_2a_mell'!AH22</f>
        <v>0</v>
      </c>
      <c r="AJ22" s="21">
        <f>'[8]2010_2a_mell'!AI22</f>
        <v>0</v>
      </c>
      <c r="AK22" s="21">
        <f>'[8]2010_2a_mell'!AJ22</f>
        <v>0</v>
      </c>
      <c r="AL22" s="21">
        <f>'[8]2010_2a_mell'!AK22</f>
        <v>0</v>
      </c>
      <c r="AM22" s="21">
        <f>'[8]2010_2a_mell'!AL22</f>
        <v>0</v>
      </c>
      <c r="AN22" s="21">
        <f>'[8]2010_2a_mell'!AM22</f>
        <v>0</v>
      </c>
      <c r="AO22" s="21">
        <f>'[8]2010_2a_mell'!AN22</f>
        <v>0</v>
      </c>
      <c r="AP22" s="21">
        <f>'[8]2010_2a_mell'!AO22</f>
        <v>0</v>
      </c>
      <c r="AQ22" s="21">
        <f>'[8]2010_2a_mell'!AP22</f>
        <v>0</v>
      </c>
      <c r="AR22" s="21">
        <f>'[8]2010_2a_mell'!AQ22</f>
        <v>0</v>
      </c>
      <c r="AS22" s="21">
        <f>'[8]2010_2a_mell'!AR22</f>
        <v>0</v>
      </c>
      <c r="AT22" s="21">
        <f>'[8]2010_2a_mell'!AS22</f>
        <v>0</v>
      </c>
      <c r="AU22" s="21">
        <f>'[8]2010_2a_mell'!AT22</f>
        <v>0</v>
      </c>
      <c r="AV22" s="21">
        <f>'[8]2010_2a_mell'!AU22</f>
        <v>0</v>
      </c>
      <c r="AW22" s="21">
        <f>'[8]2010_2a_mell'!AV22</f>
        <v>0</v>
      </c>
      <c r="AX22" s="21">
        <f>'[8]2010_2a_mell'!AW22</f>
        <v>0</v>
      </c>
      <c r="AY22" s="21">
        <f>'[8]2010_2a_mell'!AX22</f>
        <v>0</v>
      </c>
      <c r="AZ22" s="21">
        <f>'[8]2010_2a_mell'!AY22</f>
        <v>0</v>
      </c>
      <c r="BA22" s="21">
        <f>'[8]2010_2a_mell'!AZ22</f>
        <v>0</v>
      </c>
      <c r="BB22" s="21">
        <f>'[8]2010_2a_mell'!BA22</f>
        <v>0</v>
      </c>
      <c r="BC22" s="21"/>
      <c r="BD22" s="21">
        <f>'[8]2010_2a_mell'!BB22</f>
        <v>0</v>
      </c>
      <c r="BE22" s="21">
        <f>'[8]2010_2a_mell'!BC22</f>
        <v>0</v>
      </c>
      <c r="BF22" s="22">
        <f>'[8]2010_2a_mell'!BD22</f>
        <v>69453</v>
      </c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</row>
    <row r="23" spans="1:89" s="2" customFormat="1" ht="12">
      <c r="A23" s="431"/>
      <c r="B23" s="20" t="s">
        <v>76</v>
      </c>
      <c r="C23" s="21">
        <f>'[8]2010_2a_mell'!C23</f>
        <v>0</v>
      </c>
      <c r="D23" s="21">
        <f>'[8]2010_2a_mell'!D23</f>
        <v>0</v>
      </c>
      <c r="E23" s="21">
        <f>'[8]2010_2a_mell'!E23</f>
        <v>0</v>
      </c>
      <c r="F23" s="21">
        <f>'[8]2010_2a_mell'!F23</f>
        <v>0</v>
      </c>
      <c r="G23" s="21">
        <f>'[8]2010_2a_mell'!G23</f>
        <v>0</v>
      </c>
      <c r="H23" s="21">
        <f>'[8]2010_2a_mell'!H23</f>
        <v>0</v>
      </c>
      <c r="I23" s="21">
        <f>'[8]2010_2a_mell'!I23</f>
        <v>0</v>
      </c>
      <c r="J23" s="21">
        <f>'[8]2010_2a_mell'!J23</f>
        <v>0</v>
      </c>
      <c r="K23" s="21">
        <f>'[8]2010_2a_mell'!K23</f>
        <v>0</v>
      </c>
      <c r="L23" s="21"/>
      <c r="M23" s="21">
        <f>'[8]2010_2a_mell'!L23</f>
        <v>0</v>
      </c>
      <c r="N23" s="21">
        <f>'[8]2010_2a_mell'!M23</f>
        <v>0</v>
      </c>
      <c r="O23" s="21">
        <f>'[8]2010_2a_mell'!N23</f>
        <v>0</v>
      </c>
      <c r="P23" s="21">
        <f>'[8]2010_2a_mell'!O23</f>
        <v>0</v>
      </c>
      <c r="Q23" s="21">
        <f>'[8]2010_2a_mell'!P23</f>
        <v>0</v>
      </c>
      <c r="R23" s="21">
        <f>'[8]2010_2a_mell'!Q23</f>
        <v>0</v>
      </c>
      <c r="S23" s="21">
        <f>'[8]2010_2a_mell'!R23</f>
        <v>0</v>
      </c>
      <c r="T23" s="21">
        <f>'[8]2010_2a_mell'!S23</f>
        <v>0</v>
      </c>
      <c r="U23" s="21">
        <f>'[8]2010_2a_mell'!T23</f>
        <v>0</v>
      </c>
      <c r="V23" s="21">
        <f>'[8]2010_2a_mell'!U23</f>
        <v>0</v>
      </c>
      <c r="W23" s="21">
        <f>'[8]2010_2a_mell'!V23</f>
        <v>0</v>
      </c>
      <c r="X23" s="21">
        <f>'[8]2010_2a_mell'!W23</f>
        <v>0</v>
      </c>
      <c r="Y23" s="21">
        <f>'[8]2010_2a_mell'!X23</f>
        <v>0</v>
      </c>
      <c r="Z23" s="21">
        <f>'[8]2010_2a_mell'!Y23</f>
        <v>0</v>
      </c>
      <c r="AA23" s="21">
        <f>'[8]2010_2a_mell'!Z23</f>
        <v>0</v>
      </c>
      <c r="AB23" s="21">
        <f>'[8]2010_2a_mell'!AA23</f>
        <v>0</v>
      </c>
      <c r="AC23" s="21">
        <f>'[8]2010_2a_mell'!AB23</f>
        <v>0</v>
      </c>
      <c r="AD23" s="21">
        <f>'[8]2010_2a_mell'!AC23</f>
        <v>0</v>
      </c>
      <c r="AE23" s="21">
        <f>'[8]2010_2a_mell'!AD23</f>
        <v>0</v>
      </c>
      <c r="AF23" s="21">
        <f>'[8]2010_2a_mell'!AE23</f>
        <v>0</v>
      </c>
      <c r="AG23" s="21">
        <f>'[8]2010_2a_mell'!AF23</f>
        <v>0</v>
      </c>
      <c r="AH23" s="21">
        <f>'[8]2010_2a_mell'!AG23</f>
        <v>0</v>
      </c>
      <c r="AI23" s="21">
        <f>'[8]2010_2a_mell'!AH23</f>
        <v>0</v>
      </c>
      <c r="AJ23" s="21">
        <f>'[8]2010_2a_mell'!AI23</f>
        <v>0</v>
      </c>
      <c r="AK23" s="21">
        <f>'[8]2010_2a_mell'!AJ23</f>
        <v>0</v>
      </c>
      <c r="AL23" s="21">
        <f>'[8]2010_2a_mell'!AK23</f>
        <v>0</v>
      </c>
      <c r="AM23" s="21">
        <f>'[8]2010_2a_mell'!AL23</f>
        <v>0</v>
      </c>
      <c r="AN23" s="21">
        <f>'[8]2010_2a_mell'!AM23</f>
        <v>0</v>
      </c>
      <c r="AO23" s="21">
        <f>'[8]2010_2a_mell'!AN23</f>
        <v>0</v>
      </c>
      <c r="AP23" s="21">
        <f>'[8]2010_2a_mell'!AO23</f>
        <v>0</v>
      </c>
      <c r="AQ23" s="21">
        <f>'[8]2010_2a_mell'!AP23</f>
        <v>0</v>
      </c>
      <c r="AR23" s="21">
        <f>'[8]2010_2a_mell'!AQ23</f>
        <v>0</v>
      </c>
      <c r="AS23" s="21">
        <f>'[8]2010_2a_mell'!AR23</f>
        <v>0</v>
      </c>
      <c r="AT23" s="21">
        <f>'[8]2010_2a_mell'!AS23</f>
        <v>0</v>
      </c>
      <c r="AU23" s="21">
        <f>'[8]2010_2a_mell'!AT23</f>
        <v>0</v>
      </c>
      <c r="AV23" s="21">
        <f>'[8]2010_2a_mell'!AU23</f>
        <v>0</v>
      </c>
      <c r="AW23" s="21">
        <f>'[8]2010_2a_mell'!AV23</f>
        <v>0</v>
      </c>
      <c r="AX23" s="21">
        <f>'[8]2010_2a_mell'!AW23</f>
        <v>0</v>
      </c>
      <c r="AY23" s="21">
        <f>'[8]2010_2a_mell'!AX23</f>
        <v>0</v>
      </c>
      <c r="AZ23" s="21">
        <f>'[8]2010_2a_mell'!AY23</f>
        <v>0</v>
      </c>
      <c r="BA23" s="21">
        <f>'[8]2010_2a_mell'!AZ23</f>
        <v>0</v>
      </c>
      <c r="BB23" s="21">
        <f>'[8]2010_2a_mell'!BA23</f>
        <v>0</v>
      </c>
      <c r="BC23" s="21"/>
      <c r="BD23" s="21">
        <f>'[8]2010_2a_mell'!BB23</f>
        <v>0</v>
      </c>
      <c r="BE23" s="21">
        <f>'[8]2010_2a_mell'!BC23</f>
        <v>0</v>
      </c>
      <c r="BF23" s="22">
        <f>'[8]2010_2a_mell'!BD23</f>
        <v>0</v>
      </c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</row>
    <row r="24" spans="1:89" s="2" customFormat="1" ht="12">
      <c r="A24" s="431"/>
      <c r="B24" s="20" t="s">
        <v>77</v>
      </c>
      <c r="C24" s="21">
        <f>'[8]2010_2a_mell'!C24</f>
        <v>0</v>
      </c>
      <c r="D24" s="21">
        <f>'[8]2010_2a_mell'!D24</f>
        <v>0</v>
      </c>
      <c r="E24" s="21">
        <f>'[8]2010_2a_mell'!E24</f>
        <v>0</v>
      </c>
      <c r="F24" s="21">
        <f>'[8]2010_2a_mell'!F24</f>
        <v>0</v>
      </c>
      <c r="G24" s="21">
        <f>'[8]2010_2a_mell'!G24</f>
        <v>0</v>
      </c>
      <c r="H24" s="21">
        <f>'[8]2010_2a_mell'!H24</f>
        <v>0</v>
      </c>
      <c r="I24" s="21">
        <f>'[8]2010_2a_mell'!I24</f>
        <v>0</v>
      </c>
      <c r="J24" s="21">
        <f>'[8]2010_2a_mell'!J24</f>
        <v>0</v>
      </c>
      <c r="K24" s="21">
        <f>'[8]2010_2a_mell'!K24</f>
        <v>0</v>
      </c>
      <c r="L24" s="21"/>
      <c r="M24" s="21">
        <f>'[8]2010_2a_mell'!L24</f>
        <v>0</v>
      </c>
      <c r="N24" s="21">
        <f>'[8]2010_2a_mell'!M24</f>
        <v>0</v>
      </c>
      <c r="O24" s="21">
        <f>'[8]2010_2a_mell'!N24</f>
        <v>0</v>
      </c>
      <c r="P24" s="21">
        <f>'[8]2010_2a_mell'!O24</f>
        <v>0</v>
      </c>
      <c r="Q24" s="21">
        <f>'[8]2010_2a_mell'!P24</f>
        <v>0</v>
      </c>
      <c r="R24" s="21">
        <f>'[8]2010_2a_mell'!Q24</f>
        <v>0</v>
      </c>
      <c r="S24" s="21">
        <f>'[8]2010_2a_mell'!R24</f>
        <v>0</v>
      </c>
      <c r="T24" s="21">
        <f>'[8]2010_2a_mell'!S24</f>
        <v>0</v>
      </c>
      <c r="U24" s="21">
        <f>'[8]2010_2a_mell'!T24</f>
        <v>0</v>
      </c>
      <c r="V24" s="21">
        <f>'[8]2010_2a_mell'!U24</f>
        <v>0</v>
      </c>
      <c r="W24" s="21">
        <f>'[8]2010_2a_mell'!V24</f>
        <v>0</v>
      </c>
      <c r="X24" s="21">
        <f>'[8]2010_2a_mell'!W24</f>
        <v>0</v>
      </c>
      <c r="Y24" s="21">
        <f>'[8]2010_2a_mell'!X24</f>
        <v>0</v>
      </c>
      <c r="Z24" s="21">
        <f>'[8]2010_2a_mell'!Y24</f>
        <v>0</v>
      </c>
      <c r="AA24" s="21">
        <f>'[8]2010_2a_mell'!Z24</f>
        <v>0</v>
      </c>
      <c r="AB24" s="21">
        <f>'[8]2010_2a_mell'!AA24</f>
        <v>0</v>
      </c>
      <c r="AC24" s="21">
        <f>'[8]2010_2a_mell'!AB24</f>
        <v>0</v>
      </c>
      <c r="AD24" s="21">
        <f>'[8]2010_2a_mell'!AC24</f>
        <v>0</v>
      </c>
      <c r="AE24" s="21">
        <f>'[8]2010_2a_mell'!AD24</f>
        <v>0</v>
      </c>
      <c r="AF24" s="21">
        <f>'[8]2010_2a_mell'!AE24</f>
        <v>0</v>
      </c>
      <c r="AG24" s="21">
        <f>'[8]2010_2a_mell'!AF24</f>
        <v>0</v>
      </c>
      <c r="AH24" s="21">
        <f>'[8]2010_2a_mell'!AG24</f>
        <v>0</v>
      </c>
      <c r="AI24" s="21">
        <f>'[8]2010_2a_mell'!AH24</f>
        <v>0</v>
      </c>
      <c r="AJ24" s="21">
        <f>'[8]2010_2a_mell'!AI24</f>
        <v>0</v>
      </c>
      <c r="AK24" s="21">
        <f>'[8]2010_2a_mell'!AJ24</f>
        <v>0</v>
      </c>
      <c r="AL24" s="21">
        <f>'[8]2010_2a_mell'!AK24</f>
        <v>0</v>
      </c>
      <c r="AM24" s="21">
        <f>'[8]2010_2a_mell'!AL24</f>
        <v>0</v>
      </c>
      <c r="AN24" s="21">
        <f>'[8]2010_2a_mell'!AM24</f>
        <v>0</v>
      </c>
      <c r="AO24" s="21">
        <f>'[8]2010_2a_mell'!AN24</f>
        <v>0</v>
      </c>
      <c r="AP24" s="21">
        <f>'[8]2010_2a_mell'!AO24</f>
        <v>0</v>
      </c>
      <c r="AQ24" s="21">
        <f>'[8]2010_2a_mell'!AP24</f>
        <v>0</v>
      </c>
      <c r="AR24" s="21">
        <f>'[8]2010_2a_mell'!AQ24</f>
        <v>0</v>
      </c>
      <c r="AS24" s="21">
        <f>'[8]2010_2a_mell'!AR24</f>
        <v>0</v>
      </c>
      <c r="AT24" s="21">
        <f>'[8]2010_2a_mell'!AS24</f>
        <v>0</v>
      </c>
      <c r="AU24" s="21">
        <f>'[8]2010_2a_mell'!AT24</f>
        <v>0</v>
      </c>
      <c r="AV24" s="21">
        <f>'[8]2010_2a_mell'!AU24</f>
        <v>0</v>
      </c>
      <c r="AW24" s="21">
        <f>'[8]2010_2a_mell'!AV24</f>
        <v>0</v>
      </c>
      <c r="AX24" s="21">
        <f>'[8]2010_2a_mell'!AW24</f>
        <v>0</v>
      </c>
      <c r="AY24" s="21">
        <f>'[8]2010_2a_mell'!AX24</f>
        <v>0</v>
      </c>
      <c r="AZ24" s="21">
        <f>'[8]2010_2a_mell'!AY24</f>
        <v>0</v>
      </c>
      <c r="BA24" s="21">
        <f>'[8]2010_2a_mell'!AZ24</f>
        <v>0</v>
      </c>
      <c r="BB24" s="21">
        <f>'[8]2010_2a_mell'!BA24</f>
        <v>0</v>
      </c>
      <c r="BC24" s="21"/>
      <c r="BD24" s="21">
        <f>'[8]2010_2a_mell'!BB24</f>
        <v>0</v>
      </c>
      <c r="BE24" s="21">
        <f>'[8]2010_2a_mell'!BC24</f>
        <v>0</v>
      </c>
      <c r="BF24" s="22">
        <f>'[8]2010_2a_mell'!BD24</f>
        <v>0</v>
      </c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</row>
    <row r="25" spans="1:89" s="2" customFormat="1" ht="12">
      <c r="A25" s="431"/>
      <c r="B25" s="20" t="s">
        <v>78</v>
      </c>
      <c r="C25" s="21">
        <f>'[8]2010_2a_mell'!C25</f>
        <v>0</v>
      </c>
      <c r="D25" s="21">
        <f>'[8]2010_2a_mell'!D25</f>
        <v>0</v>
      </c>
      <c r="E25" s="21">
        <f>'[8]2010_2a_mell'!E25</f>
        <v>0</v>
      </c>
      <c r="F25" s="21">
        <f>'[8]2010_2a_mell'!F25</f>
        <v>0</v>
      </c>
      <c r="G25" s="21">
        <f>'[8]2010_2a_mell'!G25</f>
        <v>0</v>
      </c>
      <c r="H25" s="21">
        <f>'[8]2010_2a_mell'!H25</f>
        <v>0</v>
      </c>
      <c r="I25" s="21">
        <f>'[8]2010_2a_mell'!I25</f>
        <v>0</v>
      </c>
      <c r="J25" s="21">
        <f>'[8]2010_2a_mell'!J25</f>
        <v>0</v>
      </c>
      <c r="K25" s="21">
        <f>'[8]2010_2a_mell'!K25</f>
        <v>0</v>
      </c>
      <c r="L25" s="21"/>
      <c r="M25" s="21">
        <f>'[8]2010_2a_mell'!L25</f>
        <v>0</v>
      </c>
      <c r="N25" s="21">
        <f>'[8]2010_2a_mell'!M25</f>
        <v>0</v>
      </c>
      <c r="O25" s="21">
        <f>'[8]2010_2a_mell'!N25</f>
        <v>0</v>
      </c>
      <c r="P25" s="21">
        <f>'[8]2010_2a_mell'!O25</f>
        <v>0</v>
      </c>
      <c r="Q25" s="21">
        <f>'[8]2010_2a_mell'!P25</f>
        <v>0</v>
      </c>
      <c r="R25" s="21">
        <f>'[8]2010_2a_mell'!Q25</f>
        <v>0</v>
      </c>
      <c r="S25" s="21">
        <f>'[8]2010_2a_mell'!R25</f>
        <v>0</v>
      </c>
      <c r="T25" s="21">
        <f>'[8]2010_2a_mell'!S25</f>
        <v>0</v>
      </c>
      <c r="U25" s="21">
        <f>'[8]2010_2a_mell'!T25</f>
        <v>0</v>
      </c>
      <c r="V25" s="21">
        <f>'[8]2010_2a_mell'!U25</f>
        <v>0</v>
      </c>
      <c r="W25" s="21">
        <f>'[8]2010_2a_mell'!V25</f>
        <v>0</v>
      </c>
      <c r="X25" s="21">
        <f>'[8]2010_2a_mell'!W25</f>
        <v>0</v>
      </c>
      <c r="Y25" s="21">
        <f>'[8]2010_2a_mell'!X25</f>
        <v>0</v>
      </c>
      <c r="Z25" s="21">
        <f>'[8]2010_2a_mell'!Y25</f>
        <v>0</v>
      </c>
      <c r="AA25" s="21">
        <f>'[8]2010_2a_mell'!Z25</f>
        <v>0</v>
      </c>
      <c r="AB25" s="21">
        <f>'[8]2010_2a_mell'!AA25</f>
        <v>0</v>
      </c>
      <c r="AC25" s="21">
        <f>'[8]2010_2a_mell'!AB25</f>
        <v>0</v>
      </c>
      <c r="AD25" s="21">
        <f>'[8]2010_2a_mell'!AC25</f>
        <v>0</v>
      </c>
      <c r="AE25" s="21">
        <f>'[8]2010_2a_mell'!AD25</f>
        <v>0</v>
      </c>
      <c r="AF25" s="21">
        <f>'[8]2010_2a_mell'!AE25</f>
        <v>0</v>
      </c>
      <c r="AG25" s="21">
        <f>'[8]2010_2a_mell'!AF25</f>
        <v>0</v>
      </c>
      <c r="AH25" s="21">
        <f>'[8]2010_2a_mell'!AG25</f>
        <v>0</v>
      </c>
      <c r="AI25" s="21">
        <f>'[8]2010_2a_mell'!AH25</f>
        <v>0</v>
      </c>
      <c r="AJ25" s="21">
        <f>'[8]2010_2a_mell'!AI25</f>
        <v>0</v>
      </c>
      <c r="AK25" s="21">
        <f>'[8]2010_2a_mell'!AJ25</f>
        <v>0</v>
      </c>
      <c r="AL25" s="21">
        <f>'[8]2010_2a_mell'!AK25</f>
        <v>0</v>
      </c>
      <c r="AM25" s="21">
        <f>'[8]2010_2a_mell'!AL25</f>
        <v>0</v>
      </c>
      <c r="AN25" s="21">
        <f>'[8]2010_2a_mell'!AM25</f>
        <v>0</v>
      </c>
      <c r="AO25" s="21">
        <f>'[8]2010_2a_mell'!AN25</f>
        <v>0</v>
      </c>
      <c r="AP25" s="21">
        <f>'[8]2010_2a_mell'!AO25</f>
        <v>0</v>
      </c>
      <c r="AQ25" s="21">
        <f>'[8]2010_2a_mell'!AP25</f>
        <v>0</v>
      </c>
      <c r="AR25" s="21">
        <f>'[8]2010_2a_mell'!AQ25</f>
        <v>0</v>
      </c>
      <c r="AS25" s="21">
        <f>'[8]2010_2a_mell'!AR25</f>
        <v>0</v>
      </c>
      <c r="AT25" s="21">
        <f>'[8]2010_2a_mell'!AS25</f>
        <v>0</v>
      </c>
      <c r="AU25" s="21">
        <f>'[8]2010_2a_mell'!AT25</f>
        <v>0</v>
      </c>
      <c r="AV25" s="21">
        <f>'[8]2010_2a_mell'!AU25</f>
        <v>0</v>
      </c>
      <c r="AW25" s="21">
        <f>'[8]2010_2a_mell'!AV25</f>
        <v>0</v>
      </c>
      <c r="AX25" s="21">
        <f>'[8]2010_2a_mell'!AW25</f>
        <v>0</v>
      </c>
      <c r="AY25" s="21">
        <f>'[8]2010_2a_mell'!AX25</f>
        <v>0</v>
      </c>
      <c r="AZ25" s="21">
        <f>'[8]2010_2a_mell'!AY25</f>
        <v>0</v>
      </c>
      <c r="BA25" s="21">
        <f>'[8]2010_2a_mell'!AZ25</f>
        <v>0</v>
      </c>
      <c r="BB25" s="21">
        <f>'[8]2010_2a_mell'!BA25</f>
        <v>0</v>
      </c>
      <c r="BC25" s="21"/>
      <c r="BD25" s="21">
        <f>'[8]2010_2a_mell'!BB25</f>
        <v>0</v>
      </c>
      <c r="BE25" s="21">
        <f>'[8]2010_2a_mell'!BC25</f>
        <v>0</v>
      </c>
      <c r="BF25" s="22">
        <f>'[8]2010_2a_mell'!BD25</f>
        <v>0</v>
      </c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</row>
    <row r="26" spans="1:89" s="30" customFormat="1" ht="12">
      <c r="A26" s="431"/>
      <c r="B26" s="26" t="s">
        <v>79</v>
      </c>
      <c r="C26" s="27">
        <f>'[8]2010_2a_mell'!C26</f>
        <v>0</v>
      </c>
      <c r="D26" s="27">
        <f>'[8]2010_2a_mell'!D26</f>
        <v>0</v>
      </c>
      <c r="E26" s="27">
        <f>'[8]2010_2a_mell'!E26</f>
        <v>0</v>
      </c>
      <c r="F26" s="27">
        <f>'[8]2010_2a_mell'!F26</f>
        <v>0</v>
      </c>
      <c r="G26" s="27">
        <f>'[8]2010_2a_mell'!G26</f>
        <v>0</v>
      </c>
      <c r="H26" s="27">
        <f>'[8]2010_2a_mell'!H26</f>
        <v>0</v>
      </c>
      <c r="I26" s="27">
        <f>'[8]2010_2a_mell'!I26</f>
        <v>0</v>
      </c>
      <c r="J26" s="27">
        <f>'[8]2010_2a_mell'!J26</f>
        <v>0</v>
      </c>
      <c r="K26" s="27">
        <f>'[8]2010_2a_mell'!K26</f>
        <v>0</v>
      </c>
      <c r="L26" s="27"/>
      <c r="M26" s="27">
        <f>'[8]2010_2a_mell'!L26</f>
        <v>0</v>
      </c>
      <c r="N26" s="27">
        <f>'[8]2010_2a_mell'!M26</f>
        <v>0</v>
      </c>
      <c r="O26" s="27">
        <f>'[8]2010_2a_mell'!N26</f>
        <v>0</v>
      </c>
      <c r="P26" s="27">
        <f>'[8]2010_2a_mell'!O26</f>
        <v>0</v>
      </c>
      <c r="Q26" s="27">
        <f>'[8]2010_2a_mell'!P26</f>
        <v>0</v>
      </c>
      <c r="R26" s="27">
        <f>'[8]2010_2a_mell'!Q26</f>
        <v>0</v>
      </c>
      <c r="S26" s="27">
        <f>'[8]2010_2a_mell'!R26</f>
        <v>0</v>
      </c>
      <c r="T26" s="27">
        <f>'[8]2010_2a_mell'!S26</f>
        <v>0</v>
      </c>
      <c r="U26" s="27">
        <f>'[8]2010_2a_mell'!T26</f>
        <v>184654</v>
      </c>
      <c r="V26" s="27">
        <f>'[8]2010_2a_mell'!U26</f>
        <v>0</v>
      </c>
      <c r="W26" s="27">
        <f>'[8]2010_2a_mell'!V26</f>
        <v>0</v>
      </c>
      <c r="X26" s="27">
        <f>'[8]2010_2a_mell'!W26</f>
        <v>0</v>
      </c>
      <c r="Y26" s="27">
        <f>'[8]2010_2a_mell'!X26</f>
        <v>0</v>
      </c>
      <c r="Z26" s="27">
        <f>'[8]2010_2a_mell'!Y26</f>
        <v>0</v>
      </c>
      <c r="AA26" s="27">
        <f>'[8]2010_2a_mell'!Z26</f>
        <v>0</v>
      </c>
      <c r="AB26" s="27">
        <f>'[8]2010_2a_mell'!AA26</f>
        <v>0</v>
      </c>
      <c r="AC26" s="27">
        <f>'[8]2010_2a_mell'!AB26</f>
        <v>0</v>
      </c>
      <c r="AD26" s="27">
        <f>'[8]2010_2a_mell'!AC26</f>
        <v>0</v>
      </c>
      <c r="AE26" s="27">
        <f>'[8]2010_2a_mell'!AD26</f>
        <v>0</v>
      </c>
      <c r="AF26" s="27">
        <f>'[8]2010_2a_mell'!AE26</f>
        <v>0</v>
      </c>
      <c r="AG26" s="27">
        <f>'[8]2010_2a_mell'!AF26</f>
        <v>0</v>
      </c>
      <c r="AH26" s="27">
        <f>'[8]2010_2a_mell'!AG26</f>
        <v>0</v>
      </c>
      <c r="AI26" s="27">
        <f>'[8]2010_2a_mell'!AH26</f>
        <v>0</v>
      </c>
      <c r="AJ26" s="27">
        <f>'[8]2010_2a_mell'!AI26</f>
        <v>0</v>
      </c>
      <c r="AK26" s="27">
        <f>'[8]2010_2a_mell'!AJ26</f>
        <v>0</v>
      </c>
      <c r="AL26" s="27">
        <f>'[8]2010_2a_mell'!AK26</f>
        <v>0</v>
      </c>
      <c r="AM26" s="27">
        <f>'[8]2010_2a_mell'!AL26</f>
        <v>0</v>
      </c>
      <c r="AN26" s="27">
        <f>'[8]2010_2a_mell'!AM26</f>
        <v>0</v>
      </c>
      <c r="AO26" s="27">
        <f>'[8]2010_2a_mell'!AN26</f>
        <v>0</v>
      </c>
      <c r="AP26" s="27">
        <f>'[8]2010_2a_mell'!AO26</f>
        <v>0</v>
      </c>
      <c r="AQ26" s="27">
        <f>'[8]2010_2a_mell'!AP26</f>
        <v>0</v>
      </c>
      <c r="AR26" s="27">
        <f>'[8]2010_2a_mell'!AQ26</f>
        <v>0</v>
      </c>
      <c r="AS26" s="27">
        <f>'[8]2010_2a_mell'!AR26</f>
        <v>0</v>
      </c>
      <c r="AT26" s="27">
        <f>'[8]2010_2a_mell'!AS26</f>
        <v>0</v>
      </c>
      <c r="AU26" s="27">
        <f>'[8]2010_2a_mell'!AT26</f>
        <v>0</v>
      </c>
      <c r="AV26" s="27">
        <f>'[8]2010_2a_mell'!AU26</f>
        <v>0</v>
      </c>
      <c r="AW26" s="27">
        <f>'[8]2010_2a_mell'!AV26</f>
        <v>0</v>
      </c>
      <c r="AX26" s="27">
        <f>'[8]2010_2a_mell'!AW26</f>
        <v>0</v>
      </c>
      <c r="AY26" s="27">
        <f>'[8]2010_2a_mell'!AX26</f>
        <v>0</v>
      </c>
      <c r="AZ26" s="27">
        <f>'[8]2010_2a_mell'!AY26</f>
        <v>0</v>
      </c>
      <c r="BA26" s="27">
        <f>'[8]2010_2a_mell'!AZ26</f>
        <v>0</v>
      </c>
      <c r="BB26" s="27">
        <f>'[8]2010_2a_mell'!BA26</f>
        <v>0</v>
      </c>
      <c r="BC26" s="27"/>
      <c r="BD26" s="27">
        <f>'[8]2010_2a_mell'!BB26</f>
        <v>0</v>
      </c>
      <c r="BE26" s="27">
        <f>'[8]2010_2a_mell'!BC26</f>
        <v>0</v>
      </c>
      <c r="BF26" s="27">
        <f>'[8]2010_2a_mell'!BD26</f>
        <v>184654</v>
      </c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</row>
    <row r="27" spans="1:89" s="2" customFormat="1" ht="12">
      <c r="A27" s="15" t="s">
        <v>80</v>
      </c>
      <c r="B27" s="432" t="s">
        <v>81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</row>
    <row r="28" spans="1:89" s="2" customFormat="1" ht="12">
      <c r="A28" s="431"/>
      <c r="B28" s="20" t="s">
        <v>82</v>
      </c>
      <c r="C28" s="21">
        <f>'[8]2010_2a_mell'!C28</f>
        <v>0</v>
      </c>
      <c r="D28" s="21">
        <f>'[8]2010_2a_mell'!D28</f>
        <v>0</v>
      </c>
      <c r="E28" s="21">
        <f>'[8]2010_2a_mell'!E28</f>
        <v>0</v>
      </c>
      <c r="F28" s="21">
        <f>'[8]2010_2a_mell'!F28</f>
        <v>0</v>
      </c>
      <c r="G28" s="21">
        <f>'[8]2010_2a_mell'!G28</f>
        <v>0</v>
      </c>
      <c r="H28" s="21">
        <f>'[8]2010_2a_mell'!H28</f>
        <v>0</v>
      </c>
      <c r="I28" s="21">
        <f>'[8]2010_2a_mell'!I28</f>
        <v>0</v>
      </c>
      <c r="J28" s="21">
        <f>'[8]2010_2a_mell'!J28</f>
        <v>0</v>
      </c>
      <c r="K28" s="21">
        <f>'[8]2010_2a_mell'!K28</f>
        <v>0</v>
      </c>
      <c r="L28" s="21"/>
      <c r="M28" s="21">
        <f>'[8]2010_2a_mell'!L28</f>
        <v>0</v>
      </c>
      <c r="N28" s="21">
        <f>'[8]2010_2a_mell'!M28</f>
        <v>18730</v>
      </c>
      <c r="O28" s="21">
        <f>'[8]2010_2a_mell'!N28</f>
        <v>0</v>
      </c>
      <c r="P28" s="21">
        <f>'[8]2010_2a_mell'!O28</f>
        <v>0</v>
      </c>
      <c r="Q28" s="21">
        <f>'[8]2010_2a_mell'!P28</f>
        <v>0</v>
      </c>
      <c r="R28" s="21">
        <f>'[8]2010_2a_mell'!Q28</f>
        <v>0</v>
      </c>
      <c r="S28" s="21">
        <f>'[8]2010_2a_mell'!R28</f>
        <v>0</v>
      </c>
      <c r="T28" s="21">
        <f>'[8]2010_2a_mell'!S28</f>
        <v>0</v>
      </c>
      <c r="U28" s="21">
        <f>'[8]2010_2a_mell'!T28</f>
        <v>0</v>
      </c>
      <c r="V28" s="21">
        <f>'[8]2010_2a_mell'!U28</f>
        <v>0</v>
      </c>
      <c r="W28" s="21">
        <f>'[8]2010_2a_mell'!V28</f>
        <v>0</v>
      </c>
      <c r="X28" s="21">
        <f>'[8]2010_2a_mell'!W28</f>
        <v>0</v>
      </c>
      <c r="Y28" s="21">
        <f>'[8]2010_2a_mell'!X28</f>
        <v>0</v>
      </c>
      <c r="Z28" s="21">
        <f>'[8]2010_2a_mell'!Y28</f>
        <v>0</v>
      </c>
      <c r="AA28" s="21">
        <f>'[8]2010_2a_mell'!Z28</f>
        <v>0</v>
      </c>
      <c r="AB28" s="21">
        <f>'[8]2010_2a_mell'!AA28</f>
        <v>0</v>
      </c>
      <c r="AC28" s="21">
        <f>'[8]2010_2a_mell'!AB28</f>
        <v>0</v>
      </c>
      <c r="AD28" s="21">
        <f>'[8]2010_2a_mell'!AC28</f>
        <v>0</v>
      </c>
      <c r="AE28" s="21">
        <f>'[8]2010_2a_mell'!AD28</f>
        <v>0</v>
      </c>
      <c r="AF28" s="21">
        <f>'[8]2010_2a_mell'!AE28</f>
        <v>0</v>
      </c>
      <c r="AG28" s="21">
        <f>'[8]2010_2a_mell'!AF28</f>
        <v>0</v>
      </c>
      <c r="AH28" s="21">
        <f>'[8]2010_2a_mell'!AG28</f>
        <v>0</v>
      </c>
      <c r="AI28" s="21">
        <f>'[8]2010_2a_mell'!AH28</f>
        <v>0</v>
      </c>
      <c r="AJ28" s="21">
        <f>'[8]2010_2a_mell'!AI28</f>
        <v>0</v>
      </c>
      <c r="AK28" s="21">
        <f>'[8]2010_2a_mell'!AJ28</f>
        <v>0</v>
      </c>
      <c r="AL28" s="21">
        <f>'[8]2010_2a_mell'!AK28</f>
        <v>0</v>
      </c>
      <c r="AM28" s="21">
        <f>'[8]2010_2a_mell'!AL28</f>
        <v>0</v>
      </c>
      <c r="AN28" s="21">
        <f>'[8]2010_2a_mell'!AM28</f>
        <v>0</v>
      </c>
      <c r="AO28" s="21">
        <f>'[8]2010_2a_mell'!AN28</f>
        <v>0</v>
      </c>
      <c r="AP28" s="21">
        <f>'[8]2010_2a_mell'!AO28</f>
        <v>0</v>
      </c>
      <c r="AQ28" s="21">
        <f>'[8]2010_2a_mell'!AP28</f>
        <v>0</v>
      </c>
      <c r="AR28" s="21">
        <f>'[8]2010_2a_mell'!AQ28</f>
        <v>0</v>
      </c>
      <c r="AS28" s="21">
        <f>'[8]2010_2a_mell'!AR28</f>
        <v>0</v>
      </c>
      <c r="AT28" s="21">
        <f>'[8]2010_2a_mell'!AS28</f>
        <v>0</v>
      </c>
      <c r="AU28" s="21">
        <f>'[8]2010_2a_mell'!AT28</f>
        <v>0</v>
      </c>
      <c r="AV28" s="21">
        <f>'[8]2010_2a_mell'!AU28</f>
        <v>0</v>
      </c>
      <c r="AW28" s="21">
        <f>'[8]2010_2a_mell'!AV28</f>
        <v>0</v>
      </c>
      <c r="AX28" s="21">
        <f>'[8]2010_2a_mell'!AW28</f>
        <v>0</v>
      </c>
      <c r="AY28" s="21">
        <f>'[8]2010_2a_mell'!AX28</f>
        <v>0</v>
      </c>
      <c r="AZ28" s="21">
        <f>'[8]2010_2a_mell'!AY28</f>
        <v>0</v>
      </c>
      <c r="BA28" s="21">
        <f>'[8]2010_2a_mell'!AZ28</f>
        <v>0</v>
      </c>
      <c r="BB28" s="21">
        <f>'[8]2010_2a_mell'!BA28</f>
        <v>0</v>
      </c>
      <c r="BC28" s="21"/>
      <c r="BD28" s="21">
        <f>'[8]2010_2a_mell'!BB28</f>
        <v>0</v>
      </c>
      <c r="BE28" s="21">
        <f>'[8]2010_2a_mell'!BC28</f>
        <v>0</v>
      </c>
      <c r="BF28" s="22">
        <f>'[8]2010_2a_mell'!BD28</f>
        <v>18730</v>
      </c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</row>
    <row r="29" spans="1:89" s="2" customFormat="1" ht="12">
      <c r="A29" s="431"/>
      <c r="B29" s="20" t="s">
        <v>83</v>
      </c>
      <c r="C29" s="21">
        <f>'[8]2010_2a_mell'!C29</f>
        <v>0</v>
      </c>
      <c r="D29" s="21">
        <f>'[8]2010_2a_mell'!D29</f>
        <v>0</v>
      </c>
      <c r="E29" s="21">
        <f>'[8]2010_2a_mell'!E29</f>
        <v>0</v>
      </c>
      <c r="F29" s="21">
        <f>'[8]2010_2a_mell'!F29</f>
        <v>0</v>
      </c>
      <c r="G29" s="21">
        <f>'[8]2010_2a_mell'!G29</f>
        <v>0</v>
      </c>
      <c r="H29" s="21">
        <f>'[8]2010_2a_mell'!H29</f>
        <v>0</v>
      </c>
      <c r="I29" s="21">
        <f>'[8]2010_2a_mell'!I29</f>
        <v>0</v>
      </c>
      <c r="J29" s="21">
        <f>'[8]2010_2a_mell'!J29</f>
        <v>0</v>
      </c>
      <c r="K29" s="21">
        <f>'[8]2010_2a_mell'!K29</f>
        <v>0</v>
      </c>
      <c r="L29" s="21"/>
      <c r="M29" s="21">
        <f>'[8]2010_2a_mell'!L29</f>
        <v>0</v>
      </c>
      <c r="N29" s="21">
        <f>'[8]2010_2a_mell'!M29</f>
        <v>0</v>
      </c>
      <c r="O29" s="21">
        <f>'[8]2010_2a_mell'!N29</f>
        <v>0</v>
      </c>
      <c r="P29" s="21">
        <f>'[8]2010_2a_mell'!O29</f>
        <v>0</v>
      </c>
      <c r="Q29" s="21">
        <f>'[8]2010_2a_mell'!P29</f>
        <v>0</v>
      </c>
      <c r="R29" s="21">
        <f>'[8]2010_2a_mell'!Q29</f>
        <v>0</v>
      </c>
      <c r="S29" s="21">
        <f>'[8]2010_2a_mell'!R29</f>
        <v>0</v>
      </c>
      <c r="T29" s="21">
        <f>'[8]2010_2a_mell'!S29</f>
        <v>0</v>
      </c>
      <c r="U29" s="21">
        <f>'[8]2010_2a_mell'!T29</f>
        <v>0</v>
      </c>
      <c r="V29" s="21">
        <f>'[8]2010_2a_mell'!U29</f>
        <v>0</v>
      </c>
      <c r="W29" s="21">
        <f>'[8]2010_2a_mell'!V29</f>
        <v>0</v>
      </c>
      <c r="X29" s="21">
        <f>'[8]2010_2a_mell'!W29</f>
        <v>0</v>
      </c>
      <c r="Y29" s="21">
        <f>'[8]2010_2a_mell'!X29</f>
        <v>0</v>
      </c>
      <c r="Z29" s="21">
        <f>'[8]2010_2a_mell'!Y29</f>
        <v>0</v>
      </c>
      <c r="AA29" s="21">
        <f>'[8]2010_2a_mell'!Z29</f>
        <v>0</v>
      </c>
      <c r="AB29" s="21">
        <f>'[8]2010_2a_mell'!AA29</f>
        <v>0</v>
      </c>
      <c r="AC29" s="21">
        <f>'[8]2010_2a_mell'!AB29</f>
        <v>0</v>
      </c>
      <c r="AD29" s="21">
        <f>'[8]2010_2a_mell'!AC29</f>
        <v>0</v>
      </c>
      <c r="AE29" s="21">
        <f>'[8]2010_2a_mell'!AD29</f>
        <v>0</v>
      </c>
      <c r="AF29" s="21">
        <f>'[8]2010_2a_mell'!AE29</f>
        <v>0</v>
      </c>
      <c r="AG29" s="21">
        <f>'[8]2010_2a_mell'!AF29</f>
        <v>0</v>
      </c>
      <c r="AH29" s="21">
        <f>'[8]2010_2a_mell'!AG29</f>
        <v>0</v>
      </c>
      <c r="AI29" s="21">
        <f>'[8]2010_2a_mell'!AH29</f>
        <v>0</v>
      </c>
      <c r="AJ29" s="21">
        <f>'[8]2010_2a_mell'!AI29</f>
        <v>0</v>
      </c>
      <c r="AK29" s="21">
        <f>'[8]2010_2a_mell'!AJ29</f>
        <v>0</v>
      </c>
      <c r="AL29" s="21">
        <f>'[8]2010_2a_mell'!AK29</f>
        <v>0</v>
      </c>
      <c r="AM29" s="21">
        <f>'[8]2010_2a_mell'!AL29</f>
        <v>0</v>
      </c>
      <c r="AN29" s="21">
        <f>'[8]2010_2a_mell'!AM29</f>
        <v>0</v>
      </c>
      <c r="AO29" s="21">
        <f>'[8]2010_2a_mell'!AN29</f>
        <v>0</v>
      </c>
      <c r="AP29" s="21">
        <f>'[8]2010_2a_mell'!AO29</f>
        <v>0</v>
      </c>
      <c r="AQ29" s="21">
        <f>'[8]2010_2a_mell'!AP29</f>
        <v>0</v>
      </c>
      <c r="AR29" s="21">
        <f>'[8]2010_2a_mell'!AQ29</f>
        <v>0</v>
      </c>
      <c r="AS29" s="21">
        <f>'[8]2010_2a_mell'!AR29</f>
        <v>0</v>
      </c>
      <c r="AT29" s="21">
        <f>'[8]2010_2a_mell'!AS29</f>
        <v>0</v>
      </c>
      <c r="AU29" s="21">
        <f>'[8]2010_2a_mell'!AT29</f>
        <v>0</v>
      </c>
      <c r="AV29" s="21">
        <f>'[8]2010_2a_mell'!AU29</f>
        <v>0</v>
      </c>
      <c r="AW29" s="21">
        <f>'[8]2010_2a_mell'!AV29</f>
        <v>0</v>
      </c>
      <c r="AX29" s="21">
        <f>'[8]2010_2a_mell'!AW29</f>
        <v>0</v>
      </c>
      <c r="AY29" s="21">
        <f>'[8]2010_2a_mell'!AX29</f>
        <v>0</v>
      </c>
      <c r="AZ29" s="21">
        <f>'[8]2010_2a_mell'!AY29</f>
        <v>0</v>
      </c>
      <c r="BA29" s="21">
        <f>'[8]2010_2a_mell'!AZ29</f>
        <v>0</v>
      </c>
      <c r="BB29" s="21">
        <f>'[8]2010_2a_mell'!BA29</f>
        <v>0</v>
      </c>
      <c r="BC29" s="21"/>
      <c r="BD29" s="21">
        <f>'[8]2010_2a_mell'!BB29</f>
        <v>0</v>
      </c>
      <c r="BE29" s="21">
        <f>'[8]2010_2a_mell'!BC29</f>
        <v>0</v>
      </c>
      <c r="BF29" s="22">
        <f>'[8]2010_2a_mell'!BD29</f>
        <v>0</v>
      </c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</row>
    <row r="30" spans="1:89" s="2" customFormat="1" ht="12">
      <c r="A30" s="431"/>
      <c r="B30" s="20" t="s">
        <v>84</v>
      </c>
      <c r="C30" s="21">
        <f>'[8]2010_2a_mell'!C30</f>
        <v>0</v>
      </c>
      <c r="D30" s="21">
        <f>'[8]2010_2a_mell'!D30</f>
        <v>0</v>
      </c>
      <c r="E30" s="21">
        <f>'[8]2010_2a_mell'!E30</f>
        <v>0</v>
      </c>
      <c r="F30" s="21">
        <f>'[8]2010_2a_mell'!F30</f>
        <v>0</v>
      </c>
      <c r="G30" s="21">
        <f>'[8]2010_2a_mell'!G30</f>
        <v>0</v>
      </c>
      <c r="H30" s="21">
        <f>'[8]2010_2a_mell'!H30</f>
        <v>0</v>
      </c>
      <c r="I30" s="21">
        <f>'[8]2010_2a_mell'!I30</f>
        <v>0</v>
      </c>
      <c r="J30" s="21">
        <f>'[8]2010_2a_mell'!J30</f>
        <v>0</v>
      </c>
      <c r="K30" s="21">
        <f>'[8]2010_2a_mell'!K30</f>
        <v>0</v>
      </c>
      <c r="L30" s="21"/>
      <c r="M30" s="21">
        <f>'[8]2010_2a_mell'!L30</f>
        <v>0</v>
      </c>
      <c r="N30" s="21">
        <f>'[8]2010_2a_mell'!M30</f>
        <v>0</v>
      </c>
      <c r="O30" s="21">
        <f>'[8]2010_2a_mell'!N30</f>
        <v>0</v>
      </c>
      <c r="P30" s="21">
        <f>'[8]2010_2a_mell'!O30</f>
        <v>0</v>
      </c>
      <c r="Q30" s="21">
        <f>'[8]2010_2a_mell'!P30</f>
        <v>0</v>
      </c>
      <c r="R30" s="21">
        <f>'[8]2010_2a_mell'!Q30</f>
        <v>0</v>
      </c>
      <c r="S30" s="21">
        <f>'[8]2010_2a_mell'!R30</f>
        <v>0</v>
      </c>
      <c r="T30" s="21">
        <f>'[8]2010_2a_mell'!S30</f>
        <v>0</v>
      </c>
      <c r="U30" s="21">
        <f>'[8]2010_2a_mell'!T30</f>
        <v>0</v>
      </c>
      <c r="V30" s="21">
        <f>'[8]2010_2a_mell'!U30</f>
        <v>0</v>
      </c>
      <c r="W30" s="21">
        <f>'[8]2010_2a_mell'!V30</f>
        <v>0</v>
      </c>
      <c r="X30" s="21">
        <f>'[8]2010_2a_mell'!W30</f>
        <v>0</v>
      </c>
      <c r="Y30" s="21">
        <f>'[8]2010_2a_mell'!X30</f>
        <v>0</v>
      </c>
      <c r="Z30" s="21">
        <f>'[8]2010_2a_mell'!Y30</f>
        <v>0</v>
      </c>
      <c r="AA30" s="21">
        <f>'[8]2010_2a_mell'!Z30</f>
        <v>0</v>
      </c>
      <c r="AB30" s="21">
        <f>'[8]2010_2a_mell'!AA30</f>
        <v>0</v>
      </c>
      <c r="AC30" s="21">
        <f>'[8]2010_2a_mell'!AB30</f>
        <v>0</v>
      </c>
      <c r="AD30" s="21">
        <f>'[8]2010_2a_mell'!AC30</f>
        <v>0</v>
      </c>
      <c r="AE30" s="21">
        <f>'[8]2010_2a_mell'!AD30</f>
        <v>0</v>
      </c>
      <c r="AF30" s="21">
        <f>'[8]2010_2a_mell'!AE30</f>
        <v>0</v>
      </c>
      <c r="AG30" s="21">
        <f>'[8]2010_2a_mell'!AF30</f>
        <v>0</v>
      </c>
      <c r="AH30" s="21">
        <f>'[8]2010_2a_mell'!AG30</f>
        <v>0</v>
      </c>
      <c r="AI30" s="21">
        <f>'[8]2010_2a_mell'!AH30</f>
        <v>0</v>
      </c>
      <c r="AJ30" s="21">
        <f>'[8]2010_2a_mell'!AI30</f>
        <v>0</v>
      </c>
      <c r="AK30" s="21">
        <f>'[8]2010_2a_mell'!AJ30</f>
        <v>0</v>
      </c>
      <c r="AL30" s="21">
        <f>'[8]2010_2a_mell'!AK30</f>
        <v>0</v>
      </c>
      <c r="AM30" s="21">
        <f>'[8]2010_2a_mell'!AL30</f>
        <v>0</v>
      </c>
      <c r="AN30" s="21">
        <f>'[8]2010_2a_mell'!AM30</f>
        <v>0</v>
      </c>
      <c r="AO30" s="21">
        <f>'[8]2010_2a_mell'!AN30</f>
        <v>0</v>
      </c>
      <c r="AP30" s="21">
        <f>'[8]2010_2a_mell'!AO30</f>
        <v>0</v>
      </c>
      <c r="AQ30" s="21">
        <f>'[8]2010_2a_mell'!AP30</f>
        <v>0</v>
      </c>
      <c r="AR30" s="21">
        <f>'[8]2010_2a_mell'!AQ30</f>
        <v>0</v>
      </c>
      <c r="AS30" s="21">
        <f>'[8]2010_2a_mell'!AR30</f>
        <v>0</v>
      </c>
      <c r="AT30" s="21">
        <f>'[8]2010_2a_mell'!AS30</f>
        <v>0</v>
      </c>
      <c r="AU30" s="21">
        <f>'[8]2010_2a_mell'!AT30</f>
        <v>0</v>
      </c>
      <c r="AV30" s="21">
        <f>'[8]2010_2a_mell'!AU30</f>
        <v>0</v>
      </c>
      <c r="AW30" s="21">
        <f>'[8]2010_2a_mell'!AV30</f>
        <v>0</v>
      </c>
      <c r="AX30" s="21">
        <f>'[8]2010_2a_mell'!AW30</f>
        <v>0</v>
      </c>
      <c r="AY30" s="21">
        <f>'[8]2010_2a_mell'!AX30</f>
        <v>0</v>
      </c>
      <c r="AZ30" s="21">
        <f>'[8]2010_2a_mell'!AY30</f>
        <v>0</v>
      </c>
      <c r="BA30" s="21">
        <f>'[8]2010_2a_mell'!AZ30</f>
        <v>0</v>
      </c>
      <c r="BB30" s="21">
        <f>'[8]2010_2a_mell'!BA30</f>
        <v>0</v>
      </c>
      <c r="BC30" s="21"/>
      <c r="BD30" s="21">
        <f>'[8]2010_2a_mell'!BB30</f>
        <v>0</v>
      </c>
      <c r="BE30" s="21">
        <f>'[8]2010_2a_mell'!BC30</f>
        <v>0</v>
      </c>
      <c r="BF30" s="22">
        <f>'[8]2010_2a_mell'!BD30</f>
        <v>0</v>
      </c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</row>
    <row r="31" spans="1:89" s="8" customFormat="1" ht="12">
      <c r="A31" s="431"/>
      <c r="B31" s="31" t="s">
        <v>85</v>
      </c>
      <c r="C31" s="21">
        <f>'[8]2010_2a_mell'!C31</f>
        <v>0</v>
      </c>
      <c r="D31" s="21">
        <f>'[8]2010_2a_mell'!D31</f>
        <v>0</v>
      </c>
      <c r="E31" s="21">
        <f>'[8]2010_2a_mell'!E31</f>
        <v>0</v>
      </c>
      <c r="F31" s="21">
        <f>'[8]2010_2a_mell'!F31</f>
        <v>0</v>
      </c>
      <c r="G31" s="21">
        <f>'[8]2010_2a_mell'!G31</f>
        <v>0</v>
      </c>
      <c r="H31" s="21">
        <f>'[8]2010_2a_mell'!H31</f>
        <v>0</v>
      </c>
      <c r="I31" s="21">
        <f>'[8]2010_2a_mell'!I31</f>
        <v>0</v>
      </c>
      <c r="J31" s="21">
        <f>'[8]2010_2a_mell'!J31</f>
        <v>0</v>
      </c>
      <c r="K31" s="21">
        <f>'[8]2010_2a_mell'!K31</f>
        <v>0</v>
      </c>
      <c r="L31" s="21"/>
      <c r="M31" s="21">
        <f>'[8]2010_2a_mell'!L31</f>
        <v>0</v>
      </c>
      <c r="N31" s="21">
        <f>'[8]2010_2a_mell'!M31</f>
        <v>0</v>
      </c>
      <c r="O31" s="21">
        <f>'[8]2010_2a_mell'!N31</f>
        <v>0</v>
      </c>
      <c r="P31" s="21">
        <f>'[8]2010_2a_mell'!O31</f>
        <v>0</v>
      </c>
      <c r="Q31" s="21">
        <f>'[8]2010_2a_mell'!P31</f>
        <v>0</v>
      </c>
      <c r="R31" s="21">
        <f>'[8]2010_2a_mell'!Q31</f>
        <v>0</v>
      </c>
      <c r="S31" s="21">
        <f>'[8]2010_2a_mell'!R31</f>
        <v>0</v>
      </c>
      <c r="T31" s="21">
        <f>'[8]2010_2a_mell'!S31</f>
        <v>0</v>
      </c>
      <c r="U31" s="21">
        <f>'[8]2010_2a_mell'!T31</f>
        <v>0</v>
      </c>
      <c r="V31" s="21">
        <f>'[8]2010_2a_mell'!U31</f>
        <v>0</v>
      </c>
      <c r="W31" s="21">
        <f>'[8]2010_2a_mell'!V31</f>
        <v>0</v>
      </c>
      <c r="X31" s="21">
        <f>'[8]2010_2a_mell'!W31</f>
        <v>0</v>
      </c>
      <c r="Y31" s="21">
        <f>'[8]2010_2a_mell'!X31</f>
        <v>0</v>
      </c>
      <c r="Z31" s="21">
        <f>'[8]2010_2a_mell'!Y31</f>
        <v>0</v>
      </c>
      <c r="AA31" s="21">
        <f>'[8]2010_2a_mell'!Z31</f>
        <v>0</v>
      </c>
      <c r="AB31" s="21">
        <f>'[8]2010_2a_mell'!AA31</f>
        <v>0</v>
      </c>
      <c r="AC31" s="21">
        <f>'[8]2010_2a_mell'!AB31</f>
        <v>0</v>
      </c>
      <c r="AD31" s="21">
        <f>'[8]2010_2a_mell'!AC31</f>
        <v>0</v>
      </c>
      <c r="AE31" s="21">
        <f>'[8]2010_2a_mell'!AD31</f>
        <v>0</v>
      </c>
      <c r="AF31" s="21">
        <f>'[8]2010_2a_mell'!AE31</f>
        <v>0</v>
      </c>
      <c r="AG31" s="21">
        <f>'[8]2010_2a_mell'!AF31</f>
        <v>0</v>
      </c>
      <c r="AH31" s="21">
        <f>'[8]2010_2a_mell'!AG31</f>
        <v>0</v>
      </c>
      <c r="AI31" s="21">
        <f>'[8]2010_2a_mell'!AH31</f>
        <v>0</v>
      </c>
      <c r="AJ31" s="21">
        <f>'[8]2010_2a_mell'!AI31</f>
        <v>0</v>
      </c>
      <c r="AK31" s="21">
        <f>'[8]2010_2a_mell'!AJ31</f>
        <v>0</v>
      </c>
      <c r="AL31" s="21">
        <f>'[8]2010_2a_mell'!AK31</f>
        <v>0</v>
      </c>
      <c r="AM31" s="21">
        <f>'[8]2010_2a_mell'!AL31</f>
        <v>0</v>
      </c>
      <c r="AN31" s="21">
        <f>'[8]2010_2a_mell'!AM31</f>
        <v>0</v>
      </c>
      <c r="AO31" s="21">
        <f>'[8]2010_2a_mell'!AN31</f>
        <v>0</v>
      </c>
      <c r="AP31" s="21">
        <f>'[8]2010_2a_mell'!AO31</f>
        <v>0</v>
      </c>
      <c r="AQ31" s="21">
        <f>'[8]2010_2a_mell'!AP31</f>
        <v>0</v>
      </c>
      <c r="AR31" s="21">
        <f>'[8]2010_2a_mell'!AQ31</f>
        <v>0</v>
      </c>
      <c r="AS31" s="21">
        <f>'[8]2010_2a_mell'!AR31</f>
        <v>0</v>
      </c>
      <c r="AT31" s="21">
        <f>'[8]2010_2a_mell'!AS31</f>
        <v>0</v>
      </c>
      <c r="AU31" s="21">
        <f>'[8]2010_2a_mell'!AT31</f>
        <v>0</v>
      </c>
      <c r="AV31" s="21">
        <f>'[8]2010_2a_mell'!AU31</f>
        <v>0</v>
      </c>
      <c r="AW31" s="21">
        <f>'[8]2010_2a_mell'!AV31</f>
        <v>0</v>
      </c>
      <c r="AX31" s="21">
        <f>'[8]2010_2a_mell'!AW31</f>
        <v>0</v>
      </c>
      <c r="AY31" s="21">
        <f>'[8]2010_2a_mell'!AX31</f>
        <v>0</v>
      </c>
      <c r="AZ31" s="21">
        <f>'[8]2010_2a_mell'!AY31</f>
        <v>0</v>
      </c>
      <c r="BA31" s="21">
        <f>'[8]2010_2a_mell'!AZ31</f>
        <v>0</v>
      </c>
      <c r="BB31" s="21">
        <f>'[8]2010_2a_mell'!BA31</f>
        <v>0</v>
      </c>
      <c r="BC31" s="21"/>
      <c r="BD31" s="21">
        <f>'[8]2010_2a_mell'!BB31</f>
        <v>0</v>
      </c>
      <c r="BE31" s="21">
        <f>'[8]2010_2a_mell'!BC31</f>
        <v>0</v>
      </c>
      <c r="BF31" s="22">
        <f>'[8]2010_2a_mell'!BD31</f>
        <v>0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</row>
    <row r="32" spans="1:89" s="2" customFormat="1" ht="12">
      <c r="A32" s="431"/>
      <c r="B32" s="20" t="s">
        <v>86</v>
      </c>
      <c r="C32" s="21">
        <f>'[8]2010_2a_mell'!C32</f>
        <v>0</v>
      </c>
      <c r="D32" s="21">
        <f>'[8]2010_2a_mell'!D32</f>
        <v>0</v>
      </c>
      <c r="E32" s="21">
        <f>'[8]2010_2a_mell'!E32</f>
        <v>0</v>
      </c>
      <c r="F32" s="21">
        <f>'[8]2010_2a_mell'!F32</f>
        <v>0</v>
      </c>
      <c r="G32" s="21">
        <f>'[8]2010_2a_mell'!G32</f>
        <v>0</v>
      </c>
      <c r="H32" s="21">
        <f>'[8]2010_2a_mell'!H32</f>
        <v>0</v>
      </c>
      <c r="I32" s="21">
        <f>'[8]2010_2a_mell'!I32</f>
        <v>0</v>
      </c>
      <c r="J32" s="21">
        <f>'[8]2010_2a_mell'!J32</f>
        <v>0</v>
      </c>
      <c r="K32" s="21">
        <f>'[8]2010_2a_mell'!K32</f>
        <v>0</v>
      </c>
      <c r="L32" s="21"/>
      <c r="M32" s="21">
        <f>'[8]2010_2a_mell'!L32</f>
        <v>0</v>
      </c>
      <c r="N32" s="21">
        <f>'[8]2010_2a_mell'!M32</f>
        <v>95370</v>
      </c>
      <c r="O32" s="21">
        <f>'[8]2010_2a_mell'!N32</f>
        <v>0</v>
      </c>
      <c r="P32" s="21">
        <f>'[8]2010_2a_mell'!O32</f>
        <v>0</v>
      </c>
      <c r="Q32" s="21">
        <f>'[8]2010_2a_mell'!P32</f>
        <v>0</v>
      </c>
      <c r="R32" s="21">
        <f>'[8]2010_2a_mell'!Q32</f>
        <v>0</v>
      </c>
      <c r="S32" s="21">
        <f>'[8]2010_2a_mell'!R32</f>
        <v>0</v>
      </c>
      <c r="T32" s="21">
        <f>'[8]2010_2a_mell'!S32</f>
        <v>0</v>
      </c>
      <c r="U32" s="21">
        <f>'[8]2010_2a_mell'!T32</f>
        <v>0</v>
      </c>
      <c r="V32" s="21">
        <f>'[8]2010_2a_mell'!U32</f>
        <v>0</v>
      </c>
      <c r="W32" s="21">
        <f>'[8]2010_2a_mell'!V32</f>
        <v>0</v>
      </c>
      <c r="X32" s="21">
        <f>'[8]2010_2a_mell'!W32</f>
        <v>0</v>
      </c>
      <c r="Y32" s="21">
        <f>'[8]2010_2a_mell'!X32</f>
        <v>0</v>
      </c>
      <c r="Z32" s="21">
        <f>'[8]2010_2a_mell'!Y32</f>
        <v>0</v>
      </c>
      <c r="AA32" s="21">
        <f>'[8]2010_2a_mell'!Z32</f>
        <v>0</v>
      </c>
      <c r="AB32" s="21">
        <f>'[8]2010_2a_mell'!AA32</f>
        <v>0</v>
      </c>
      <c r="AC32" s="21">
        <f>'[8]2010_2a_mell'!AB32</f>
        <v>0</v>
      </c>
      <c r="AD32" s="21">
        <f>'[8]2010_2a_mell'!AC32</f>
        <v>0</v>
      </c>
      <c r="AE32" s="21">
        <f>'[8]2010_2a_mell'!AD32</f>
        <v>0</v>
      </c>
      <c r="AF32" s="21">
        <f>'[8]2010_2a_mell'!AE32</f>
        <v>0</v>
      </c>
      <c r="AG32" s="21">
        <f>'[8]2010_2a_mell'!AF32</f>
        <v>0</v>
      </c>
      <c r="AH32" s="21">
        <f>'[8]2010_2a_mell'!AG32</f>
        <v>0</v>
      </c>
      <c r="AI32" s="21">
        <f>'[8]2010_2a_mell'!AH32</f>
        <v>0</v>
      </c>
      <c r="AJ32" s="21">
        <f>'[8]2010_2a_mell'!AI32</f>
        <v>0</v>
      </c>
      <c r="AK32" s="21">
        <f>'[8]2010_2a_mell'!AJ32</f>
        <v>0</v>
      </c>
      <c r="AL32" s="21">
        <f>'[8]2010_2a_mell'!AK32</f>
        <v>0</v>
      </c>
      <c r="AM32" s="21">
        <f>'[8]2010_2a_mell'!AL32</f>
        <v>0</v>
      </c>
      <c r="AN32" s="21">
        <f>'[8]2010_2a_mell'!AM32</f>
        <v>0</v>
      </c>
      <c r="AO32" s="21">
        <f>'[8]2010_2a_mell'!AN32</f>
        <v>0</v>
      </c>
      <c r="AP32" s="21">
        <f>'[8]2010_2a_mell'!AO32</f>
        <v>0</v>
      </c>
      <c r="AQ32" s="21">
        <f>'[8]2010_2a_mell'!AP32</f>
        <v>0</v>
      </c>
      <c r="AR32" s="21">
        <f>'[8]2010_2a_mell'!AQ32</f>
        <v>0</v>
      </c>
      <c r="AS32" s="21">
        <f>'[8]2010_2a_mell'!AR32</f>
        <v>0</v>
      </c>
      <c r="AT32" s="21">
        <f>'[8]2010_2a_mell'!AS32</f>
        <v>0</v>
      </c>
      <c r="AU32" s="21">
        <f>'[8]2010_2a_mell'!AT32</f>
        <v>0</v>
      </c>
      <c r="AV32" s="21">
        <f>'[8]2010_2a_mell'!AU32</f>
        <v>0</v>
      </c>
      <c r="AW32" s="21">
        <f>'[8]2010_2a_mell'!AV32</f>
        <v>0</v>
      </c>
      <c r="AX32" s="21">
        <f>'[8]2010_2a_mell'!AW32</f>
        <v>0</v>
      </c>
      <c r="AY32" s="21">
        <f>'[8]2010_2a_mell'!AX32</f>
        <v>0</v>
      </c>
      <c r="AZ32" s="21">
        <f>'[8]2010_2a_mell'!AY32</f>
        <v>0</v>
      </c>
      <c r="BA32" s="21">
        <f>'[8]2010_2a_mell'!AZ32</f>
        <v>0</v>
      </c>
      <c r="BB32" s="21">
        <f>'[8]2010_2a_mell'!BA32</f>
        <v>0</v>
      </c>
      <c r="BC32" s="21"/>
      <c r="BD32" s="21">
        <f>'[8]2010_2a_mell'!BB32</f>
        <v>0</v>
      </c>
      <c r="BE32" s="21">
        <f>'[8]2010_2a_mell'!BC32</f>
        <v>0</v>
      </c>
      <c r="BF32" s="22">
        <f>'[8]2010_2a_mell'!BD32</f>
        <v>95370</v>
      </c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</row>
    <row r="33" spans="1:89" s="30" customFormat="1" ht="12">
      <c r="A33" s="431"/>
      <c r="B33" s="26" t="s">
        <v>87</v>
      </c>
      <c r="C33" s="27">
        <f>'[8]2010_2a_mell'!C33</f>
        <v>0</v>
      </c>
      <c r="D33" s="27">
        <f>'[8]2010_2a_mell'!D33</f>
        <v>0</v>
      </c>
      <c r="E33" s="27">
        <f>'[8]2010_2a_mell'!E33</f>
        <v>0</v>
      </c>
      <c r="F33" s="27">
        <f>'[8]2010_2a_mell'!F33</f>
        <v>0</v>
      </c>
      <c r="G33" s="27">
        <f>'[8]2010_2a_mell'!G33</f>
        <v>0</v>
      </c>
      <c r="H33" s="27">
        <f>'[8]2010_2a_mell'!H33</f>
        <v>0</v>
      </c>
      <c r="I33" s="27">
        <f>'[8]2010_2a_mell'!I33</f>
        <v>0</v>
      </c>
      <c r="J33" s="27">
        <f>'[8]2010_2a_mell'!J33</f>
        <v>0</v>
      </c>
      <c r="K33" s="27">
        <f>'[8]2010_2a_mell'!K33</f>
        <v>0</v>
      </c>
      <c r="L33" s="27"/>
      <c r="M33" s="27">
        <f>'[8]2010_2a_mell'!L33</f>
        <v>0</v>
      </c>
      <c r="N33" s="27">
        <f>'[8]2010_2a_mell'!M33</f>
        <v>114100</v>
      </c>
      <c r="O33" s="27">
        <f>'[8]2010_2a_mell'!N33</f>
        <v>0</v>
      </c>
      <c r="P33" s="27">
        <f>'[8]2010_2a_mell'!O33</f>
        <v>0</v>
      </c>
      <c r="Q33" s="27">
        <f>'[8]2010_2a_mell'!P33</f>
        <v>0</v>
      </c>
      <c r="R33" s="27">
        <f>'[8]2010_2a_mell'!Q33</f>
        <v>0</v>
      </c>
      <c r="S33" s="27">
        <f>'[8]2010_2a_mell'!R33</f>
        <v>0</v>
      </c>
      <c r="T33" s="27">
        <f>'[8]2010_2a_mell'!S33</f>
        <v>0</v>
      </c>
      <c r="U33" s="27">
        <f>'[8]2010_2a_mell'!T33</f>
        <v>0</v>
      </c>
      <c r="V33" s="27">
        <f>'[8]2010_2a_mell'!U33</f>
        <v>0</v>
      </c>
      <c r="W33" s="27">
        <f>'[8]2010_2a_mell'!V33</f>
        <v>0</v>
      </c>
      <c r="X33" s="27">
        <f>'[8]2010_2a_mell'!W33</f>
        <v>0</v>
      </c>
      <c r="Y33" s="27">
        <f>'[8]2010_2a_mell'!X33</f>
        <v>0</v>
      </c>
      <c r="Z33" s="27">
        <f>'[8]2010_2a_mell'!Y33</f>
        <v>0</v>
      </c>
      <c r="AA33" s="27">
        <f>'[8]2010_2a_mell'!Z33</f>
        <v>0</v>
      </c>
      <c r="AB33" s="27">
        <f>'[8]2010_2a_mell'!AA33</f>
        <v>0</v>
      </c>
      <c r="AC33" s="27">
        <f>'[8]2010_2a_mell'!AB33</f>
        <v>0</v>
      </c>
      <c r="AD33" s="27">
        <f>'[8]2010_2a_mell'!AC33</f>
        <v>0</v>
      </c>
      <c r="AE33" s="27">
        <f>'[8]2010_2a_mell'!AD33</f>
        <v>0</v>
      </c>
      <c r="AF33" s="27">
        <f>'[8]2010_2a_mell'!AE33</f>
        <v>0</v>
      </c>
      <c r="AG33" s="27">
        <f>'[8]2010_2a_mell'!AF33</f>
        <v>0</v>
      </c>
      <c r="AH33" s="27">
        <f>'[8]2010_2a_mell'!AG33</f>
        <v>0</v>
      </c>
      <c r="AI33" s="27">
        <f>'[8]2010_2a_mell'!AH33</f>
        <v>0</v>
      </c>
      <c r="AJ33" s="27">
        <f>'[8]2010_2a_mell'!AI33</f>
        <v>0</v>
      </c>
      <c r="AK33" s="27">
        <f>'[8]2010_2a_mell'!AJ33</f>
        <v>0</v>
      </c>
      <c r="AL33" s="27">
        <f>'[8]2010_2a_mell'!AK33</f>
        <v>0</v>
      </c>
      <c r="AM33" s="27">
        <f>'[8]2010_2a_mell'!AL33</f>
        <v>0</v>
      </c>
      <c r="AN33" s="27">
        <f>'[8]2010_2a_mell'!AM33</f>
        <v>0</v>
      </c>
      <c r="AO33" s="27">
        <f>'[8]2010_2a_mell'!AN33</f>
        <v>0</v>
      </c>
      <c r="AP33" s="27">
        <f>'[8]2010_2a_mell'!AO33</f>
        <v>0</v>
      </c>
      <c r="AQ33" s="27">
        <f>'[8]2010_2a_mell'!AP33</f>
        <v>0</v>
      </c>
      <c r="AR33" s="27">
        <f>'[8]2010_2a_mell'!AQ33</f>
        <v>0</v>
      </c>
      <c r="AS33" s="27">
        <f>'[8]2010_2a_mell'!AR33</f>
        <v>0</v>
      </c>
      <c r="AT33" s="27">
        <f>'[8]2010_2a_mell'!AS33</f>
        <v>0</v>
      </c>
      <c r="AU33" s="27">
        <f>'[8]2010_2a_mell'!AT33</f>
        <v>0</v>
      </c>
      <c r="AV33" s="27">
        <f>'[8]2010_2a_mell'!AU33</f>
        <v>0</v>
      </c>
      <c r="AW33" s="27">
        <f>'[8]2010_2a_mell'!AV33</f>
        <v>0</v>
      </c>
      <c r="AX33" s="27">
        <f>'[8]2010_2a_mell'!AW33</f>
        <v>0</v>
      </c>
      <c r="AY33" s="27">
        <f>'[8]2010_2a_mell'!AX33</f>
        <v>0</v>
      </c>
      <c r="AZ33" s="27">
        <f>'[8]2010_2a_mell'!AY33</f>
        <v>0</v>
      </c>
      <c r="BA33" s="27">
        <f>'[8]2010_2a_mell'!AZ33</f>
        <v>0</v>
      </c>
      <c r="BB33" s="27">
        <f>'[8]2010_2a_mell'!BA33</f>
        <v>0</v>
      </c>
      <c r="BC33" s="27"/>
      <c r="BD33" s="27">
        <f>'[8]2010_2a_mell'!BB33</f>
        <v>0</v>
      </c>
      <c r="BE33" s="27">
        <f>'[8]2010_2a_mell'!BC33</f>
        <v>0</v>
      </c>
      <c r="BF33" s="27">
        <f>'[8]2010_2a_mell'!BD33</f>
        <v>114100</v>
      </c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</row>
    <row r="34" spans="1:89" s="2" customFormat="1" ht="12">
      <c r="A34" s="33" t="s">
        <v>88</v>
      </c>
      <c r="B34" s="432" t="s">
        <v>89</v>
      </c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</row>
    <row r="35" spans="1:89" s="2" customFormat="1" ht="12">
      <c r="A35" s="431"/>
      <c r="B35" s="20" t="s">
        <v>90</v>
      </c>
      <c r="C35" s="21">
        <f>'[8]2010_2a_mell'!C35</f>
        <v>0</v>
      </c>
      <c r="D35" s="21">
        <f>'[8]2010_2a_mell'!D35</f>
        <v>0</v>
      </c>
      <c r="E35" s="21">
        <f>'[8]2010_2a_mell'!E35</f>
        <v>0</v>
      </c>
      <c r="F35" s="21">
        <f>'[8]2010_2a_mell'!F35</f>
        <v>0</v>
      </c>
      <c r="G35" s="21">
        <f>'[8]2010_2a_mell'!G35</f>
        <v>0</v>
      </c>
      <c r="H35" s="21">
        <f>'[8]2010_2a_mell'!H35</f>
        <v>0</v>
      </c>
      <c r="I35" s="21">
        <f>'[8]2010_2a_mell'!I35</f>
        <v>0</v>
      </c>
      <c r="J35" s="21">
        <f>'[8]2010_2a_mell'!J35</f>
        <v>0</v>
      </c>
      <c r="K35" s="21">
        <f>'[8]2010_2a_mell'!K35</f>
        <v>532</v>
      </c>
      <c r="L35" s="21"/>
      <c r="M35" s="21">
        <f>'[8]2010_2a_mell'!L35</f>
        <v>107</v>
      </c>
      <c r="N35" s="21">
        <f>'[8]2010_2a_mell'!M35</f>
        <v>4703.7</v>
      </c>
      <c r="O35" s="21">
        <f>'[8]2010_2a_mell'!N35</f>
        <v>0</v>
      </c>
      <c r="P35" s="21">
        <f>'[8]2010_2a_mell'!O35</f>
        <v>0</v>
      </c>
      <c r="Q35" s="21">
        <f>'[8]2010_2a_mell'!P35</f>
        <v>0</v>
      </c>
      <c r="R35" s="21">
        <f>'[8]2010_2a_mell'!Q35</f>
        <v>0</v>
      </c>
      <c r="S35" s="21">
        <f>'[8]2010_2a_mell'!R35</f>
        <v>0</v>
      </c>
      <c r="T35" s="21">
        <f>'[8]2010_2a_mell'!S35</f>
        <v>0</v>
      </c>
      <c r="U35" s="21">
        <f>'[8]2010_2a_mell'!T35</f>
        <v>0</v>
      </c>
      <c r="V35" s="21">
        <f>'[8]2010_2a_mell'!U35</f>
        <v>0</v>
      </c>
      <c r="W35" s="21">
        <f>'[8]2010_2a_mell'!V35</f>
        <v>0</v>
      </c>
      <c r="X35" s="21">
        <f>'[8]2010_2a_mell'!W35</f>
        <v>0</v>
      </c>
      <c r="Y35" s="21">
        <f>'[8]2010_2a_mell'!X35</f>
        <v>0</v>
      </c>
      <c r="Z35" s="21">
        <f>'[8]2010_2a_mell'!Y35</f>
        <v>0</v>
      </c>
      <c r="AA35" s="21">
        <f>'[8]2010_2a_mell'!Z35</f>
        <v>3881</v>
      </c>
      <c r="AB35" s="21">
        <f>'[8]2010_2a_mell'!AA35</f>
        <v>0</v>
      </c>
      <c r="AC35" s="21">
        <f>'[8]2010_2a_mell'!AB35</f>
        <v>0</v>
      </c>
      <c r="AD35" s="21">
        <f>'[8]2010_2a_mell'!AC35</f>
        <v>0</v>
      </c>
      <c r="AE35" s="21">
        <f>'[8]2010_2a_mell'!AD35</f>
        <v>0</v>
      </c>
      <c r="AF35" s="21">
        <f>'[8]2010_2a_mell'!AE35</f>
        <v>0</v>
      </c>
      <c r="AG35" s="21">
        <f>'[8]2010_2a_mell'!AF35</f>
        <v>0</v>
      </c>
      <c r="AH35" s="21">
        <f>'[8]2010_2a_mell'!AG35</f>
        <v>1398</v>
      </c>
      <c r="AI35" s="21">
        <f>'[8]2010_2a_mell'!AH35</f>
        <v>0</v>
      </c>
      <c r="AJ35" s="21">
        <f>'[8]2010_2a_mell'!AI35</f>
        <v>0</v>
      </c>
      <c r="AK35" s="21">
        <f>'[8]2010_2a_mell'!AJ35</f>
        <v>0</v>
      </c>
      <c r="AL35" s="21">
        <f>'[8]2010_2a_mell'!AK35</f>
        <v>0</v>
      </c>
      <c r="AM35" s="21">
        <f>'[8]2010_2a_mell'!AL35</f>
        <v>0</v>
      </c>
      <c r="AN35" s="21">
        <f>'[8]2010_2a_mell'!AM35</f>
        <v>0</v>
      </c>
      <c r="AO35" s="21">
        <f>'[8]2010_2a_mell'!AN35</f>
        <v>0</v>
      </c>
      <c r="AP35" s="21">
        <f>'[8]2010_2a_mell'!AO35</f>
        <v>0</v>
      </c>
      <c r="AQ35" s="21">
        <f>'[8]2010_2a_mell'!AP35</f>
        <v>0</v>
      </c>
      <c r="AR35" s="21">
        <f>'[8]2010_2a_mell'!AQ35</f>
        <v>0</v>
      </c>
      <c r="AS35" s="21">
        <f>'[8]2010_2a_mell'!AR35</f>
        <v>0</v>
      </c>
      <c r="AT35" s="21">
        <f>'[8]2010_2a_mell'!AS35</f>
        <v>0</v>
      </c>
      <c r="AU35" s="21">
        <f>'[8]2010_2a_mell'!AT35</f>
        <v>0</v>
      </c>
      <c r="AV35" s="21">
        <f>'[8]2010_2a_mell'!AU35</f>
        <v>0</v>
      </c>
      <c r="AW35" s="21">
        <f>'[8]2010_2a_mell'!AV35</f>
        <v>0</v>
      </c>
      <c r="AX35" s="21">
        <f>'[8]2010_2a_mell'!AW35</f>
        <v>0</v>
      </c>
      <c r="AY35" s="21">
        <f>'[8]2010_2a_mell'!AX35</f>
        <v>0</v>
      </c>
      <c r="AZ35" s="21">
        <f>'[8]2010_2a_mell'!AY35</f>
        <v>0</v>
      </c>
      <c r="BA35" s="21">
        <f>'[8]2010_2a_mell'!AZ35</f>
        <v>0</v>
      </c>
      <c r="BB35" s="21">
        <f>'[8]2010_2a_mell'!BA35</f>
        <v>0</v>
      </c>
      <c r="BC35" s="21"/>
      <c r="BD35" s="21">
        <f>'[8]2010_2a_mell'!BB35</f>
        <v>0</v>
      </c>
      <c r="BE35" s="21">
        <f>'[8]2010_2a_mell'!BC35</f>
        <v>0</v>
      </c>
      <c r="BF35" s="22">
        <f>'[8]2010_2a_mell'!BD35</f>
        <v>10621.7</v>
      </c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</row>
    <row r="36" spans="1:89" s="25" customFormat="1" ht="12">
      <c r="A36" s="431"/>
      <c r="B36" s="23" t="s">
        <v>91</v>
      </c>
      <c r="C36" s="21">
        <f>'[8]2010_2a_mell'!C36</f>
        <v>0</v>
      </c>
      <c r="D36" s="21">
        <f>'[8]2010_2a_mell'!D36</f>
        <v>0</v>
      </c>
      <c r="E36" s="21">
        <f>'[8]2010_2a_mell'!E36</f>
        <v>0</v>
      </c>
      <c r="F36" s="21">
        <f>'[8]2010_2a_mell'!F36</f>
        <v>0</v>
      </c>
      <c r="G36" s="21">
        <f>'[8]2010_2a_mell'!G36</f>
        <v>0</v>
      </c>
      <c r="H36" s="21">
        <f>'[8]2010_2a_mell'!H36</f>
        <v>0</v>
      </c>
      <c r="I36" s="21">
        <f>'[8]2010_2a_mell'!I36</f>
        <v>0</v>
      </c>
      <c r="J36" s="21">
        <f>'[8]2010_2a_mell'!J36</f>
        <v>0</v>
      </c>
      <c r="K36" s="21">
        <f>'[8]2010_2a_mell'!K36</f>
        <v>0</v>
      </c>
      <c r="L36" s="21"/>
      <c r="M36" s="21">
        <f>'[8]2010_2a_mell'!L36</f>
        <v>0</v>
      </c>
      <c r="N36" s="21">
        <f>'[8]2010_2a_mell'!M36</f>
        <v>0</v>
      </c>
      <c r="O36" s="21">
        <f>'[8]2010_2a_mell'!N36</f>
        <v>0</v>
      </c>
      <c r="P36" s="21">
        <f>'[8]2010_2a_mell'!O36</f>
        <v>0</v>
      </c>
      <c r="Q36" s="21">
        <f>'[8]2010_2a_mell'!P36</f>
        <v>0</v>
      </c>
      <c r="R36" s="21">
        <f>'[8]2010_2a_mell'!Q36</f>
        <v>0</v>
      </c>
      <c r="S36" s="21">
        <f>'[8]2010_2a_mell'!R36</f>
        <v>0</v>
      </c>
      <c r="T36" s="21">
        <f>'[8]2010_2a_mell'!S36</f>
        <v>0</v>
      </c>
      <c r="U36" s="21">
        <f>'[8]2010_2a_mell'!T36</f>
        <v>0</v>
      </c>
      <c r="V36" s="21">
        <f>'[8]2010_2a_mell'!U36</f>
        <v>0</v>
      </c>
      <c r="W36" s="21">
        <f>'[8]2010_2a_mell'!V36</f>
        <v>0</v>
      </c>
      <c r="X36" s="21">
        <f>'[8]2010_2a_mell'!W36</f>
        <v>0</v>
      </c>
      <c r="Y36" s="21">
        <f>'[8]2010_2a_mell'!X36</f>
        <v>0</v>
      </c>
      <c r="Z36" s="21">
        <f>'[8]2010_2a_mell'!Y36</f>
        <v>0</v>
      </c>
      <c r="AA36" s="21">
        <f>'[8]2010_2a_mell'!Z36</f>
        <v>3881</v>
      </c>
      <c r="AB36" s="21">
        <f>'[8]2010_2a_mell'!AA36</f>
        <v>0</v>
      </c>
      <c r="AC36" s="21">
        <f>'[8]2010_2a_mell'!AB36</f>
        <v>0</v>
      </c>
      <c r="AD36" s="21">
        <f>'[8]2010_2a_mell'!AC36</f>
        <v>0</v>
      </c>
      <c r="AE36" s="21">
        <f>'[8]2010_2a_mell'!AD36</f>
        <v>0</v>
      </c>
      <c r="AF36" s="21">
        <f>'[8]2010_2a_mell'!AE36</f>
        <v>0</v>
      </c>
      <c r="AG36" s="21">
        <f>'[8]2010_2a_mell'!AF36</f>
        <v>0</v>
      </c>
      <c r="AH36" s="21">
        <f>'[8]2010_2a_mell'!AG36</f>
        <v>0</v>
      </c>
      <c r="AI36" s="21">
        <f>'[8]2010_2a_mell'!AH36</f>
        <v>0</v>
      </c>
      <c r="AJ36" s="21">
        <f>'[8]2010_2a_mell'!AI36</f>
        <v>0</v>
      </c>
      <c r="AK36" s="21">
        <f>'[8]2010_2a_mell'!AJ36</f>
        <v>0</v>
      </c>
      <c r="AL36" s="21">
        <f>'[8]2010_2a_mell'!AK36</f>
        <v>0</v>
      </c>
      <c r="AM36" s="21">
        <f>'[8]2010_2a_mell'!AL36</f>
        <v>0</v>
      </c>
      <c r="AN36" s="21">
        <f>'[8]2010_2a_mell'!AM36</f>
        <v>0</v>
      </c>
      <c r="AO36" s="21">
        <f>'[8]2010_2a_mell'!AN36</f>
        <v>0</v>
      </c>
      <c r="AP36" s="21">
        <f>'[8]2010_2a_mell'!AO36</f>
        <v>0</v>
      </c>
      <c r="AQ36" s="21">
        <f>'[8]2010_2a_mell'!AP36</f>
        <v>0</v>
      </c>
      <c r="AR36" s="21">
        <f>'[8]2010_2a_mell'!AQ36</f>
        <v>0</v>
      </c>
      <c r="AS36" s="21">
        <f>'[8]2010_2a_mell'!AR36</f>
        <v>0</v>
      </c>
      <c r="AT36" s="21">
        <f>'[8]2010_2a_mell'!AS36</f>
        <v>0</v>
      </c>
      <c r="AU36" s="21">
        <f>'[8]2010_2a_mell'!AT36</f>
        <v>0</v>
      </c>
      <c r="AV36" s="21">
        <f>'[8]2010_2a_mell'!AU36</f>
        <v>0</v>
      </c>
      <c r="AW36" s="21">
        <f>'[8]2010_2a_mell'!AV36</f>
        <v>0</v>
      </c>
      <c r="AX36" s="21">
        <f>'[8]2010_2a_mell'!AW36</f>
        <v>0</v>
      </c>
      <c r="AY36" s="21">
        <f>'[8]2010_2a_mell'!AX36</f>
        <v>0</v>
      </c>
      <c r="AZ36" s="21">
        <f>'[8]2010_2a_mell'!AY36</f>
        <v>0</v>
      </c>
      <c r="BA36" s="21">
        <f>'[8]2010_2a_mell'!AZ36</f>
        <v>0</v>
      </c>
      <c r="BB36" s="21">
        <f>'[8]2010_2a_mell'!BA36</f>
        <v>0</v>
      </c>
      <c r="BC36" s="21"/>
      <c r="BD36" s="21">
        <f>'[8]2010_2a_mell'!BB36</f>
        <v>0</v>
      </c>
      <c r="BE36" s="21">
        <f>'[8]2010_2a_mell'!BC36</f>
        <v>0</v>
      </c>
      <c r="BF36" s="22">
        <f>'[8]2010_2a_mell'!BD36</f>
        <v>3881</v>
      </c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</row>
    <row r="37" spans="1:89" s="2" customFormat="1" ht="12">
      <c r="A37" s="431"/>
      <c r="B37" s="20" t="s">
        <v>92</v>
      </c>
      <c r="C37" s="21">
        <f>'[8]2010_2a_mell'!C37</f>
        <v>0</v>
      </c>
      <c r="D37" s="21">
        <f>'[8]2010_2a_mell'!D37</f>
        <v>0</v>
      </c>
      <c r="E37" s="21">
        <f>'[8]2010_2a_mell'!E37</f>
        <v>0</v>
      </c>
      <c r="F37" s="21">
        <f>'[8]2010_2a_mell'!F37</f>
        <v>0</v>
      </c>
      <c r="G37" s="21">
        <f>'[8]2010_2a_mell'!G37</f>
        <v>0</v>
      </c>
      <c r="H37" s="21">
        <f>'[8]2010_2a_mell'!H37</f>
        <v>0</v>
      </c>
      <c r="I37" s="21">
        <f>'[8]2010_2a_mell'!I37</f>
        <v>0</v>
      </c>
      <c r="J37" s="21">
        <f>'[8]2010_2a_mell'!J37</f>
        <v>0</v>
      </c>
      <c r="K37" s="21">
        <f>'[8]2010_2a_mell'!K37</f>
        <v>0</v>
      </c>
      <c r="L37" s="21"/>
      <c r="M37" s="21">
        <f>'[8]2010_2a_mell'!L37</f>
        <v>0</v>
      </c>
      <c r="N37" s="21">
        <f>'[8]2010_2a_mell'!M37</f>
        <v>17142</v>
      </c>
      <c r="O37" s="21">
        <f>'[8]2010_2a_mell'!N37</f>
        <v>0</v>
      </c>
      <c r="P37" s="21">
        <f>'[8]2010_2a_mell'!O37</f>
        <v>0</v>
      </c>
      <c r="Q37" s="21">
        <f>'[8]2010_2a_mell'!P37</f>
        <v>0</v>
      </c>
      <c r="R37" s="21">
        <f>'[8]2010_2a_mell'!Q37</f>
        <v>0</v>
      </c>
      <c r="S37" s="21">
        <f>'[8]2010_2a_mell'!R37</f>
        <v>0</v>
      </c>
      <c r="T37" s="21">
        <f>'[8]2010_2a_mell'!S37</f>
        <v>0</v>
      </c>
      <c r="U37" s="21">
        <f>'[8]2010_2a_mell'!T37</f>
        <v>0</v>
      </c>
      <c r="V37" s="21">
        <f>'[8]2010_2a_mell'!U37</f>
        <v>0</v>
      </c>
      <c r="W37" s="21">
        <f>'[8]2010_2a_mell'!V37</f>
        <v>0</v>
      </c>
      <c r="X37" s="21">
        <f>'[8]2010_2a_mell'!W37</f>
        <v>0</v>
      </c>
      <c r="Y37" s="21">
        <f>'[8]2010_2a_mell'!X37</f>
        <v>0</v>
      </c>
      <c r="Z37" s="21">
        <f>'[8]2010_2a_mell'!Y37</f>
        <v>0</v>
      </c>
      <c r="AA37" s="21">
        <f>'[8]2010_2a_mell'!Z37</f>
        <v>0</v>
      </c>
      <c r="AB37" s="21">
        <f>'[8]2010_2a_mell'!AA37</f>
        <v>0</v>
      </c>
      <c r="AC37" s="21">
        <f>'[8]2010_2a_mell'!AB37</f>
        <v>0</v>
      </c>
      <c r="AD37" s="21">
        <f>'[8]2010_2a_mell'!AC37</f>
        <v>0</v>
      </c>
      <c r="AE37" s="21">
        <f>'[8]2010_2a_mell'!AD37</f>
        <v>0</v>
      </c>
      <c r="AF37" s="21">
        <f>'[8]2010_2a_mell'!AE37</f>
        <v>0</v>
      </c>
      <c r="AG37" s="21">
        <f>'[8]2010_2a_mell'!AF37</f>
        <v>0</v>
      </c>
      <c r="AH37" s="21">
        <f>'[8]2010_2a_mell'!AG37</f>
        <v>0</v>
      </c>
      <c r="AI37" s="21">
        <f>'[8]2010_2a_mell'!AH37</f>
        <v>0</v>
      </c>
      <c r="AJ37" s="21">
        <f>'[8]2010_2a_mell'!AI37</f>
        <v>0</v>
      </c>
      <c r="AK37" s="21">
        <f>'[8]2010_2a_mell'!AJ37</f>
        <v>0</v>
      </c>
      <c r="AL37" s="21">
        <f>'[8]2010_2a_mell'!AK37</f>
        <v>0</v>
      </c>
      <c r="AM37" s="21">
        <f>'[8]2010_2a_mell'!AL37</f>
        <v>0</v>
      </c>
      <c r="AN37" s="21">
        <f>'[8]2010_2a_mell'!AM37</f>
        <v>0</v>
      </c>
      <c r="AO37" s="21">
        <f>'[8]2010_2a_mell'!AN37</f>
        <v>0</v>
      </c>
      <c r="AP37" s="21">
        <f>'[8]2010_2a_mell'!AO37</f>
        <v>0</v>
      </c>
      <c r="AQ37" s="21">
        <f>'[8]2010_2a_mell'!AP37</f>
        <v>0</v>
      </c>
      <c r="AR37" s="21">
        <f>'[8]2010_2a_mell'!AQ37</f>
        <v>0</v>
      </c>
      <c r="AS37" s="21">
        <f>'[8]2010_2a_mell'!AR37</f>
        <v>0</v>
      </c>
      <c r="AT37" s="21">
        <f>'[8]2010_2a_mell'!AS37</f>
        <v>0</v>
      </c>
      <c r="AU37" s="21">
        <f>'[8]2010_2a_mell'!AT37</f>
        <v>0</v>
      </c>
      <c r="AV37" s="21">
        <f>'[8]2010_2a_mell'!AU37</f>
        <v>0</v>
      </c>
      <c r="AW37" s="21">
        <f>'[8]2010_2a_mell'!AV37</f>
        <v>0</v>
      </c>
      <c r="AX37" s="21">
        <f>'[8]2010_2a_mell'!AW37</f>
        <v>0</v>
      </c>
      <c r="AY37" s="21">
        <f>'[8]2010_2a_mell'!AX37</f>
        <v>0</v>
      </c>
      <c r="AZ37" s="21">
        <f>'[8]2010_2a_mell'!AY37</f>
        <v>0</v>
      </c>
      <c r="BA37" s="21">
        <f>'[8]2010_2a_mell'!AZ37</f>
        <v>0</v>
      </c>
      <c r="BB37" s="21">
        <f>'[8]2010_2a_mell'!BA37</f>
        <v>0</v>
      </c>
      <c r="BC37" s="21"/>
      <c r="BD37" s="21">
        <f>'[8]2010_2a_mell'!BB37</f>
        <v>0</v>
      </c>
      <c r="BE37" s="21">
        <f>'[8]2010_2a_mell'!BC37</f>
        <v>0</v>
      </c>
      <c r="BF37" s="22">
        <f>'[8]2010_2a_mell'!BD37</f>
        <v>17142</v>
      </c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</row>
    <row r="38" spans="1:89" s="25" customFormat="1" ht="12">
      <c r="A38" s="431"/>
      <c r="B38" s="23" t="s">
        <v>91</v>
      </c>
      <c r="C38" s="21">
        <f>'[8]2010_2a_mell'!C38</f>
        <v>0</v>
      </c>
      <c r="D38" s="21">
        <f>'[8]2010_2a_mell'!D38</f>
        <v>0</v>
      </c>
      <c r="E38" s="21">
        <f>'[8]2010_2a_mell'!E38</f>
        <v>0</v>
      </c>
      <c r="F38" s="21">
        <f>'[8]2010_2a_mell'!F38</f>
        <v>0</v>
      </c>
      <c r="G38" s="21">
        <f>'[8]2010_2a_mell'!G38</f>
        <v>0</v>
      </c>
      <c r="H38" s="21">
        <f>'[8]2010_2a_mell'!H38</f>
        <v>0</v>
      </c>
      <c r="I38" s="21">
        <f>'[8]2010_2a_mell'!I38</f>
        <v>0</v>
      </c>
      <c r="J38" s="21">
        <f>'[8]2010_2a_mell'!J38</f>
        <v>0</v>
      </c>
      <c r="K38" s="21">
        <f>'[8]2010_2a_mell'!K38</f>
        <v>0</v>
      </c>
      <c r="L38" s="21"/>
      <c r="M38" s="21">
        <f>'[8]2010_2a_mell'!L38</f>
        <v>0</v>
      </c>
      <c r="N38" s="21">
        <f>'[8]2010_2a_mell'!M38</f>
        <v>0</v>
      </c>
      <c r="O38" s="21">
        <f>'[8]2010_2a_mell'!N38</f>
        <v>0</v>
      </c>
      <c r="P38" s="21">
        <f>'[8]2010_2a_mell'!O38</f>
        <v>0</v>
      </c>
      <c r="Q38" s="21">
        <f>'[8]2010_2a_mell'!P38</f>
        <v>0</v>
      </c>
      <c r="R38" s="21">
        <f>'[8]2010_2a_mell'!Q38</f>
        <v>0</v>
      </c>
      <c r="S38" s="21">
        <f>'[8]2010_2a_mell'!R38</f>
        <v>0</v>
      </c>
      <c r="T38" s="21">
        <f>'[8]2010_2a_mell'!S38</f>
        <v>0</v>
      </c>
      <c r="U38" s="21">
        <f>'[8]2010_2a_mell'!T38</f>
        <v>0</v>
      </c>
      <c r="V38" s="21">
        <f>'[8]2010_2a_mell'!U38</f>
        <v>0</v>
      </c>
      <c r="W38" s="21">
        <f>'[8]2010_2a_mell'!V38</f>
        <v>0</v>
      </c>
      <c r="X38" s="21">
        <f>'[8]2010_2a_mell'!W38</f>
        <v>0</v>
      </c>
      <c r="Y38" s="21">
        <f>'[8]2010_2a_mell'!X38</f>
        <v>0</v>
      </c>
      <c r="Z38" s="21">
        <f>'[8]2010_2a_mell'!Y38</f>
        <v>0</v>
      </c>
      <c r="AA38" s="21">
        <f>'[8]2010_2a_mell'!Z38</f>
        <v>0</v>
      </c>
      <c r="AB38" s="21">
        <f>'[8]2010_2a_mell'!AA38</f>
        <v>0</v>
      </c>
      <c r="AC38" s="21">
        <f>'[8]2010_2a_mell'!AB38</f>
        <v>0</v>
      </c>
      <c r="AD38" s="21">
        <f>'[8]2010_2a_mell'!AC38</f>
        <v>0</v>
      </c>
      <c r="AE38" s="21">
        <f>'[8]2010_2a_mell'!AD38</f>
        <v>0</v>
      </c>
      <c r="AF38" s="21">
        <f>'[8]2010_2a_mell'!AE38</f>
        <v>0</v>
      </c>
      <c r="AG38" s="21">
        <f>'[8]2010_2a_mell'!AF38</f>
        <v>0</v>
      </c>
      <c r="AH38" s="21">
        <f>'[8]2010_2a_mell'!AG38</f>
        <v>0</v>
      </c>
      <c r="AI38" s="21">
        <f>'[8]2010_2a_mell'!AH38</f>
        <v>0</v>
      </c>
      <c r="AJ38" s="21">
        <f>'[8]2010_2a_mell'!AI38</f>
        <v>0</v>
      </c>
      <c r="AK38" s="21">
        <f>'[8]2010_2a_mell'!AJ38</f>
        <v>0</v>
      </c>
      <c r="AL38" s="21">
        <f>'[8]2010_2a_mell'!AK38</f>
        <v>0</v>
      </c>
      <c r="AM38" s="21">
        <f>'[8]2010_2a_mell'!AL38</f>
        <v>0</v>
      </c>
      <c r="AN38" s="21">
        <f>'[8]2010_2a_mell'!AM38</f>
        <v>0</v>
      </c>
      <c r="AO38" s="21">
        <f>'[8]2010_2a_mell'!AN38</f>
        <v>0</v>
      </c>
      <c r="AP38" s="21">
        <f>'[8]2010_2a_mell'!AO38</f>
        <v>0</v>
      </c>
      <c r="AQ38" s="21">
        <f>'[8]2010_2a_mell'!AP38</f>
        <v>0</v>
      </c>
      <c r="AR38" s="21">
        <f>'[8]2010_2a_mell'!AQ38</f>
        <v>0</v>
      </c>
      <c r="AS38" s="21">
        <f>'[8]2010_2a_mell'!AR38</f>
        <v>0</v>
      </c>
      <c r="AT38" s="21">
        <f>'[8]2010_2a_mell'!AS38</f>
        <v>0</v>
      </c>
      <c r="AU38" s="21">
        <f>'[8]2010_2a_mell'!AT38</f>
        <v>0</v>
      </c>
      <c r="AV38" s="21">
        <f>'[8]2010_2a_mell'!AU38</f>
        <v>0</v>
      </c>
      <c r="AW38" s="21">
        <f>'[8]2010_2a_mell'!AV38</f>
        <v>0</v>
      </c>
      <c r="AX38" s="21">
        <f>'[8]2010_2a_mell'!AW38</f>
        <v>0</v>
      </c>
      <c r="AY38" s="21">
        <f>'[8]2010_2a_mell'!AX38</f>
        <v>0</v>
      </c>
      <c r="AZ38" s="21">
        <f>'[8]2010_2a_mell'!AY38</f>
        <v>0</v>
      </c>
      <c r="BA38" s="21">
        <f>'[8]2010_2a_mell'!AZ38</f>
        <v>0</v>
      </c>
      <c r="BB38" s="21">
        <f>'[8]2010_2a_mell'!BA38</f>
        <v>0</v>
      </c>
      <c r="BC38" s="21"/>
      <c r="BD38" s="21">
        <f>'[8]2010_2a_mell'!BB38</f>
        <v>0</v>
      </c>
      <c r="BE38" s="21">
        <f>'[8]2010_2a_mell'!BC38</f>
        <v>0</v>
      </c>
      <c r="BF38" s="22">
        <f>'[8]2010_2a_mell'!BD38</f>
        <v>0</v>
      </c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</row>
    <row r="39" spans="1:89" s="2" customFormat="1" ht="12">
      <c r="A39" s="431"/>
      <c r="B39" s="20" t="s">
        <v>93</v>
      </c>
      <c r="C39" s="21">
        <f>'[8]2010_2a_mell'!C39</f>
        <v>0</v>
      </c>
      <c r="D39" s="21">
        <f>'[8]2010_2a_mell'!D39</f>
        <v>0</v>
      </c>
      <c r="E39" s="21">
        <f>'[8]2010_2a_mell'!E39</f>
        <v>0</v>
      </c>
      <c r="F39" s="21">
        <f>'[8]2010_2a_mell'!F39</f>
        <v>0</v>
      </c>
      <c r="G39" s="21">
        <f>'[8]2010_2a_mell'!G39</f>
        <v>0</v>
      </c>
      <c r="H39" s="21">
        <f>'[8]2010_2a_mell'!H39</f>
        <v>0</v>
      </c>
      <c r="I39" s="21">
        <f>'[8]2010_2a_mell'!I39</f>
        <v>0</v>
      </c>
      <c r="J39" s="21">
        <f>'[8]2010_2a_mell'!J39</f>
        <v>0</v>
      </c>
      <c r="K39" s="21">
        <f>'[8]2010_2a_mell'!K39</f>
        <v>0</v>
      </c>
      <c r="L39" s="21"/>
      <c r="M39" s="21">
        <f>'[8]2010_2a_mell'!L39</f>
        <v>0</v>
      </c>
      <c r="N39" s="21">
        <f>'[8]2010_2a_mell'!M39</f>
        <v>0</v>
      </c>
      <c r="O39" s="21">
        <f>'[8]2010_2a_mell'!N39</f>
        <v>0</v>
      </c>
      <c r="P39" s="21">
        <f>'[8]2010_2a_mell'!O39</f>
        <v>0</v>
      </c>
      <c r="Q39" s="21">
        <f>'[8]2010_2a_mell'!P39</f>
        <v>0</v>
      </c>
      <c r="R39" s="21">
        <f>'[8]2010_2a_mell'!Q39</f>
        <v>0</v>
      </c>
      <c r="S39" s="21">
        <f>'[8]2010_2a_mell'!R39</f>
        <v>0</v>
      </c>
      <c r="T39" s="21">
        <f>'[8]2010_2a_mell'!S39</f>
        <v>0</v>
      </c>
      <c r="U39" s="21">
        <f>'[8]2010_2a_mell'!T39</f>
        <v>0</v>
      </c>
      <c r="V39" s="21">
        <f>'[8]2010_2a_mell'!U39</f>
        <v>0</v>
      </c>
      <c r="W39" s="21">
        <f>'[8]2010_2a_mell'!V39</f>
        <v>0</v>
      </c>
      <c r="X39" s="21">
        <f>'[8]2010_2a_mell'!W39</f>
        <v>0</v>
      </c>
      <c r="Y39" s="21">
        <f>'[8]2010_2a_mell'!X39</f>
        <v>0</v>
      </c>
      <c r="Z39" s="21">
        <f>'[8]2010_2a_mell'!Y39</f>
        <v>0</v>
      </c>
      <c r="AA39" s="21">
        <f>'[8]2010_2a_mell'!Z39</f>
        <v>0</v>
      </c>
      <c r="AB39" s="21">
        <f>'[8]2010_2a_mell'!AA39</f>
        <v>0</v>
      </c>
      <c r="AC39" s="21">
        <f>'[8]2010_2a_mell'!AB39</f>
        <v>0</v>
      </c>
      <c r="AD39" s="21">
        <f>'[8]2010_2a_mell'!AC39</f>
        <v>0</v>
      </c>
      <c r="AE39" s="21">
        <f>'[8]2010_2a_mell'!AD39</f>
        <v>0</v>
      </c>
      <c r="AF39" s="21">
        <f>'[8]2010_2a_mell'!AE39</f>
        <v>0</v>
      </c>
      <c r="AG39" s="21">
        <f>'[8]2010_2a_mell'!AF39</f>
        <v>0</v>
      </c>
      <c r="AH39" s="21">
        <f>'[8]2010_2a_mell'!AG39</f>
        <v>0</v>
      </c>
      <c r="AI39" s="21">
        <f>'[8]2010_2a_mell'!AH39</f>
        <v>0</v>
      </c>
      <c r="AJ39" s="21">
        <f>'[8]2010_2a_mell'!AI39</f>
        <v>0</v>
      </c>
      <c r="AK39" s="21">
        <f>'[8]2010_2a_mell'!AJ39</f>
        <v>0</v>
      </c>
      <c r="AL39" s="21">
        <f>'[8]2010_2a_mell'!AK39</f>
        <v>0</v>
      </c>
      <c r="AM39" s="21">
        <f>'[8]2010_2a_mell'!AL39</f>
        <v>0</v>
      </c>
      <c r="AN39" s="21">
        <f>'[8]2010_2a_mell'!AM39</f>
        <v>0</v>
      </c>
      <c r="AO39" s="21">
        <f>'[8]2010_2a_mell'!AN39</f>
        <v>0</v>
      </c>
      <c r="AP39" s="21">
        <f>'[8]2010_2a_mell'!AO39</f>
        <v>0</v>
      </c>
      <c r="AQ39" s="21">
        <f>'[8]2010_2a_mell'!AP39</f>
        <v>0</v>
      </c>
      <c r="AR39" s="21">
        <f>'[8]2010_2a_mell'!AQ39</f>
        <v>0</v>
      </c>
      <c r="AS39" s="21">
        <f>'[8]2010_2a_mell'!AR39</f>
        <v>0</v>
      </c>
      <c r="AT39" s="21">
        <f>'[8]2010_2a_mell'!AS39</f>
        <v>0</v>
      </c>
      <c r="AU39" s="21">
        <f>'[8]2010_2a_mell'!AT39</f>
        <v>0</v>
      </c>
      <c r="AV39" s="21">
        <f>'[8]2010_2a_mell'!AU39</f>
        <v>0</v>
      </c>
      <c r="AW39" s="21">
        <f>'[8]2010_2a_mell'!AV39</f>
        <v>0</v>
      </c>
      <c r="AX39" s="21">
        <f>'[8]2010_2a_mell'!AW39</f>
        <v>0</v>
      </c>
      <c r="AY39" s="21">
        <f>'[8]2010_2a_mell'!AX39</f>
        <v>0</v>
      </c>
      <c r="AZ39" s="21">
        <f>'[8]2010_2a_mell'!AY39</f>
        <v>0</v>
      </c>
      <c r="BA39" s="21">
        <f>'[8]2010_2a_mell'!AZ39</f>
        <v>0</v>
      </c>
      <c r="BB39" s="21">
        <f>'[8]2010_2a_mell'!BA39</f>
        <v>0</v>
      </c>
      <c r="BC39" s="21"/>
      <c r="BD39" s="21">
        <f>'[8]2010_2a_mell'!BB39</f>
        <v>0</v>
      </c>
      <c r="BE39" s="21">
        <f>'[8]2010_2a_mell'!BC39</f>
        <v>0</v>
      </c>
      <c r="BF39" s="22">
        <f>'[8]2010_2a_mell'!BD39</f>
        <v>0</v>
      </c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</row>
    <row r="40" spans="1:89" s="30" customFormat="1" ht="12" customHeight="1">
      <c r="A40" s="431"/>
      <c r="B40" s="26" t="s">
        <v>94</v>
      </c>
      <c r="C40" s="27">
        <f>'[8]2010_2a_mell'!C40</f>
        <v>0</v>
      </c>
      <c r="D40" s="27">
        <f>'[8]2010_2a_mell'!D40</f>
        <v>0</v>
      </c>
      <c r="E40" s="27">
        <f>'[8]2010_2a_mell'!E40</f>
        <v>0</v>
      </c>
      <c r="F40" s="27">
        <f>'[8]2010_2a_mell'!F40</f>
        <v>0</v>
      </c>
      <c r="G40" s="27">
        <f>'[8]2010_2a_mell'!G40</f>
        <v>0</v>
      </c>
      <c r="H40" s="27">
        <f>'[8]2010_2a_mell'!H40</f>
        <v>0</v>
      </c>
      <c r="I40" s="27">
        <f>'[8]2010_2a_mell'!I40</f>
        <v>0</v>
      </c>
      <c r="J40" s="27">
        <f>'[8]2010_2a_mell'!J40</f>
        <v>0</v>
      </c>
      <c r="K40" s="27">
        <f>'[8]2010_2a_mell'!K40</f>
        <v>532</v>
      </c>
      <c r="L40" s="27"/>
      <c r="M40" s="27">
        <f>'[8]2010_2a_mell'!L40</f>
        <v>107</v>
      </c>
      <c r="N40" s="27">
        <f>'[8]2010_2a_mell'!M40</f>
        <v>21845.7</v>
      </c>
      <c r="O40" s="27">
        <f>'[8]2010_2a_mell'!N40</f>
        <v>0</v>
      </c>
      <c r="P40" s="27">
        <f>'[8]2010_2a_mell'!O40</f>
        <v>0</v>
      </c>
      <c r="Q40" s="27">
        <f>'[8]2010_2a_mell'!P40</f>
        <v>0</v>
      </c>
      <c r="R40" s="27">
        <f>'[8]2010_2a_mell'!Q40</f>
        <v>0</v>
      </c>
      <c r="S40" s="27">
        <f>'[8]2010_2a_mell'!R40</f>
        <v>0</v>
      </c>
      <c r="T40" s="27">
        <f>'[8]2010_2a_mell'!S40</f>
        <v>0</v>
      </c>
      <c r="U40" s="27">
        <f>'[8]2010_2a_mell'!T40</f>
        <v>0</v>
      </c>
      <c r="V40" s="27">
        <f>'[8]2010_2a_mell'!U40</f>
        <v>0</v>
      </c>
      <c r="W40" s="27">
        <f>'[8]2010_2a_mell'!V40</f>
        <v>0</v>
      </c>
      <c r="X40" s="27">
        <f>'[8]2010_2a_mell'!W40</f>
        <v>0</v>
      </c>
      <c r="Y40" s="27">
        <f>'[8]2010_2a_mell'!X40</f>
        <v>0</v>
      </c>
      <c r="Z40" s="27">
        <f>'[8]2010_2a_mell'!Y40</f>
        <v>0</v>
      </c>
      <c r="AA40" s="27">
        <f>'[8]2010_2a_mell'!Z40</f>
        <v>3881</v>
      </c>
      <c r="AB40" s="27">
        <f>'[8]2010_2a_mell'!AA40</f>
        <v>0</v>
      </c>
      <c r="AC40" s="27">
        <f>'[8]2010_2a_mell'!AB40</f>
        <v>0</v>
      </c>
      <c r="AD40" s="27">
        <f>'[8]2010_2a_mell'!AC40</f>
        <v>0</v>
      </c>
      <c r="AE40" s="27">
        <f>'[8]2010_2a_mell'!AD40</f>
        <v>0</v>
      </c>
      <c r="AF40" s="27">
        <f>'[8]2010_2a_mell'!AE40</f>
        <v>0</v>
      </c>
      <c r="AG40" s="27">
        <f>'[8]2010_2a_mell'!AF40</f>
        <v>0</v>
      </c>
      <c r="AH40" s="27">
        <f>'[8]2010_2a_mell'!AG40</f>
        <v>1398</v>
      </c>
      <c r="AI40" s="27">
        <f>'[8]2010_2a_mell'!AH40</f>
        <v>0</v>
      </c>
      <c r="AJ40" s="27">
        <f>'[8]2010_2a_mell'!AI40</f>
        <v>0</v>
      </c>
      <c r="AK40" s="27">
        <f>'[8]2010_2a_mell'!AJ40</f>
        <v>0</v>
      </c>
      <c r="AL40" s="27">
        <f>'[8]2010_2a_mell'!AK40</f>
        <v>0</v>
      </c>
      <c r="AM40" s="27">
        <f>'[8]2010_2a_mell'!AL40</f>
        <v>0</v>
      </c>
      <c r="AN40" s="27">
        <f>'[8]2010_2a_mell'!AM40</f>
        <v>0</v>
      </c>
      <c r="AO40" s="27">
        <f>'[8]2010_2a_mell'!AN40</f>
        <v>0</v>
      </c>
      <c r="AP40" s="27">
        <f>'[8]2010_2a_mell'!AO40</f>
        <v>0</v>
      </c>
      <c r="AQ40" s="27">
        <f>'[8]2010_2a_mell'!AP40</f>
        <v>0</v>
      </c>
      <c r="AR40" s="27">
        <f>'[8]2010_2a_mell'!AQ40</f>
        <v>0</v>
      </c>
      <c r="AS40" s="27">
        <f>'[8]2010_2a_mell'!AR40</f>
        <v>0</v>
      </c>
      <c r="AT40" s="27">
        <f>'[8]2010_2a_mell'!AS40</f>
        <v>0</v>
      </c>
      <c r="AU40" s="27">
        <f>'[8]2010_2a_mell'!AT40</f>
        <v>0</v>
      </c>
      <c r="AV40" s="27">
        <f>'[8]2010_2a_mell'!AU40</f>
        <v>0</v>
      </c>
      <c r="AW40" s="27">
        <f>'[8]2010_2a_mell'!AV40</f>
        <v>0</v>
      </c>
      <c r="AX40" s="27">
        <f>'[8]2010_2a_mell'!AW40</f>
        <v>0</v>
      </c>
      <c r="AY40" s="27">
        <f>'[8]2010_2a_mell'!AX40</f>
        <v>0</v>
      </c>
      <c r="AZ40" s="27">
        <f>'[8]2010_2a_mell'!AY40</f>
        <v>0</v>
      </c>
      <c r="BA40" s="27">
        <f>'[8]2010_2a_mell'!AZ40</f>
        <v>0</v>
      </c>
      <c r="BB40" s="27">
        <f>'[8]2010_2a_mell'!BA40</f>
        <v>0</v>
      </c>
      <c r="BC40" s="27"/>
      <c r="BD40" s="27">
        <f>'[8]2010_2a_mell'!BB40</f>
        <v>0</v>
      </c>
      <c r="BE40" s="27">
        <f>'[8]2010_2a_mell'!BC40</f>
        <v>0</v>
      </c>
      <c r="BF40" s="27">
        <f>'[8]2010_2a_mell'!BD40</f>
        <v>27763.7</v>
      </c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</row>
    <row r="41" spans="1:89" s="2" customFormat="1" ht="12">
      <c r="A41" s="33" t="s">
        <v>95</v>
      </c>
      <c r="B41" s="432" t="s">
        <v>96</v>
      </c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</row>
    <row r="42" spans="1:89" s="2" customFormat="1" ht="12">
      <c r="A42" s="431"/>
      <c r="B42" s="20" t="s">
        <v>97</v>
      </c>
      <c r="C42" s="21">
        <f>'[8]2010_2a_mell'!C42</f>
        <v>0</v>
      </c>
      <c r="D42" s="21">
        <f>'[8]2010_2a_mell'!D42</f>
        <v>0</v>
      </c>
      <c r="E42" s="21">
        <f>'[8]2010_2a_mell'!E42</f>
        <v>0</v>
      </c>
      <c r="F42" s="21">
        <f>'[8]2010_2a_mell'!F42</f>
        <v>0</v>
      </c>
      <c r="G42" s="21">
        <f>'[8]2010_2a_mell'!G42</f>
        <v>0</v>
      </c>
      <c r="H42" s="21">
        <f>'[8]2010_2a_mell'!H42</f>
        <v>0</v>
      </c>
      <c r="I42" s="21">
        <f>'[8]2010_2a_mell'!I42</f>
        <v>0</v>
      </c>
      <c r="J42" s="21">
        <f>'[8]2010_2a_mell'!J42</f>
        <v>0</v>
      </c>
      <c r="K42" s="21">
        <f>'[8]2010_2a_mell'!K42</f>
        <v>0</v>
      </c>
      <c r="L42" s="21"/>
      <c r="M42" s="21">
        <f>'[8]2010_2a_mell'!L42</f>
        <v>0</v>
      </c>
      <c r="N42" s="21">
        <f>'[8]2010_2a_mell'!M42</f>
        <v>0</v>
      </c>
      <c r="O42" s="21">
        <f>'[8]2010_2a_mell'!N42</f>
        <v>0</v>
      </c>
      <c r="P42" s="21">
        <f>'[8]2010_2a_mell'!O42</f>
        <v>0</v>
      </c>
      <c r="Q42" s="21">
        <f>'[8]2010_2a_mell'!P42</f>
        <v>0</v>
      </c>
      <c r="R42" s="21">
        <f>'[8]2010_2a_mell'!Q42</f>
        <v>0</v>
      </c>
      <c r="S42" s="21">
        <f>'[8]2010_2a_mell'!R42</f>
        <v>0</v>
      </c>
      <c r="T42" s="21">
        <f>'[8]2010_2a_mell'!S42</f>
        <v>0</v>
      </c>
      <c r="U42" s="21">
        <f>'[8]2010_2a_mell'!T42</f>
        <v>0</v>
      </c>
      <c r="V42" s="21">
        <f>'[8]2010_2a_mell'!U42</f>
        <v>0</v>
      </c>
      <c r="W42" s="21">
        <f>'[8]2010_2a_mell'!V42</f>
        <v>0</v>
      </c>
      <c r="X42" s="21">
        <f>'[8]2010_2a_mell'!W42</f>
        <v>0</v>
      </c>
      <c r="Y42" s="21">
        <f>'[8]2010_2a_mell'!X42</f>
        <v>0</v>
      </c>
      <c r="Z42" s="21">
        <f>'[8]2010_2a_mell'!Y42</f>
        <v>0</v>
      </c>
      <c r="AA42" s="21">
        <f>'[8]2010_2a_mell'!Z42</f>
        <v>0</v>
      </c>
      <c r="AB42" s="21">
        <f>'[8]2010_2a_mell'!AA42</f>
        <v>0</v>
      </c>
      <c r="AC42" s="21">
        <f>'[8]2010_2a_mell'!AB42</f>
        <v>0</v>
      </c>
      <c r="AD42" s="21">
        <f>'[8]2010_2a_mell'!AC42</f>
        <v>0</v>
      </c>
      <c r="AE42" s="21">
        <f>'[8]2010_2a_mell'!AD42</f>
        <v>0</v>
      </c>
      <c r="AF42" s="21">
        <f>'[8]2010_2a_mell'!AE42</f>
        <v>0</v>
      </c>
      <c r="AG42" s="21">
        <f>'[8]2010_2a_mell'!AF42</f>
        <v>0</v>
      </c>
      <c r="AH42" s="21">
        <f>'[8]2010_2a_mell'!AG42</f>
        <v>0</v>
      </c>
      <c r="AI42" s="21">
        <f>'[8]2010_2a_mell'!AH42</f>
        <v>0</v>
      </c>
      <c r="AJ42" s="21">
        <f>'[8]2010_2a_mell'!AI42</f>
        <v>0</v>
      </c>
      <c r="AK42" s="21">
        <f>'[8]2010_2a_mell'!AJ42</f>
        <v>0</v>
      </c>
      <c r="AL42" s="21">
        <f>'[8]2010_2a_mell'!AK42</f>
        <v>0</v>
      </c>
      <c r="AM42" s="21">
        <f>'[8]2010_2a_mell'!AL42</f>
        <v>0</v>
      </c>
      <c r="AN42" s="21">
        <f>'[8]2010_2a_mell'!AM42</f>
        <v>0</v>
      </c>
      <c r="AO42" s="21">
        <f>'[8]2010_2a_mell'!AN42</f>
        <v>0</v>
      </c>
      <c r="AP42" s="21">
        <f>'[8]2010_2a_mell'!AO42</f>
        <v>0</v>
      </c>
      <c r="AQ42" s="21">
        <f>'[8]2010_2a_mell'!AP42</f>
        <v>0</v>
      </c>
      <c r="AR42" s="21">
        <f>'[8]2010_2a_mell'!AQ42</f>
        <v>0</v>
      </c>
      <c r="AS42" s="21">
        <f>'[8]2010_2a_mell'!AR42</f>
        <v>0</v>
      </c>
      <c r="AT42" s="21">
        <f>'[8]2010_2a_mell'!AS42</f>
        <v>0</v>
      </c>
      <c r="AU42" s="21">
        <f>'[8]2010_2a_mell'!AT42</f>
        <v>0</v>
      </c>
      <c r="AV42" s="21">
        <f>'[8]2010_2a_mell'!AU42</f>
        <v>0</v>
      </c>
      <c r="AW42" s="21">
        <f>'[8]2010_2a_mell'!AV42</f>
        <v>0</v>
      </c>
      <c r="AX42" s="21">
        <f>'[8]2010_2a_mell'!AW42</f>
        <v>0</v>
      </c>
      <c r="AY42" s="21">
        <f>'[8]2010_2a_mell'!AX42</f>
        <v>0</v>
      </c>
      <c r="AZ42" s="21">
        <f>'[8]2010_2a_mell'!AY42</f>
        <v>0</v>
      </c>
      <c r="BA42" s="21">
        <f>'[8]2010_2a_mell'!AZ42</f>
        <v>0</v>
      </c>
      <c r="BB42" s="21">
        <f>'[8]2010_2a_mell'!BA42</f>
        <v>0</v>
      </c>
      <c r="BC42" s="21"/>
      <c r="BD42" s="21">
        <f>'[8]2010_2a_mell'!BB42</f>
        <v>0</v>
      </c>
      <c r="BE42" s="21">
        <f>'[8]2010_2a_mell'!BC42</f>
        <v>0</v>
      </c>
      <c r="BF42" s="22">
        <f>'[8]2010_2a_mell'!BD42</f>
        <v>0</v>
      </c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</row>
    <row r="43" spans="1:89" s="8" customFormat="1" ht="12">
      <c r="A43" s="431"/>
      <c r="B43" s="31" t="s">
        <v>91</v>
      </c>
      <c r="C43" s="21">
        <f>'[8]2010_2a_mell'!C43</f>
        <v>0</v>
      </c>
      <c r="D43" s="21">
        <f>'[8]2010_2a_mell'!D43</f>
        <v>0</v>
      </c>
      <c r="E43" s="21">
        <f>'[8]2010_2a_mell'!E43</f>
        <v>0</v>
      </c>
      <c r="F43" s="21">
        <f>'[8]2010_2a_mell'!F43</f>
        <v>0</v>
      </c>
      <c r="G43" s="21">
        <f>'[8]2010_2a_mell'!G43</f>
        <v>0</v>
      </c>
      <c r="H43" s="21">
        <f>'[8]2010_2a_mell'!H43</f>
        <v>0</v>
      </c>
      <c r="I43" s="21">
        <f>'[8]2010_2a_mell'!I43</f>
        <v>0</v>
      </c>
      <c r="J43" s="21">
        <f>'[8]2010_2a_mell'!J43</f>
        <v>0</v>
      </c>
      <c r="K43" s="21">
        <f>'[8]2010_2a_mell'!K43</f>
        <v>0</v>
      </c>
      <c r="L43" s="21"/>
      <c r="M43" s="21">
        <f>'[8]2010_2a_mell'!L43</f>
        <v>0</v>
      </c>
      <c r="N43" s="21">
        <f>'[8]2010_2a_mell'!M43</f>
        <v>0</v>
      </c>
      <c r="O43" s="21">
        <f>'[8]2010_2a_mell'!N43</f>
        <v>0</v>
      </c>
      <c r="P43" s="21">
        <f>'[8]2010_2a_mell'!O43</f>
        <v>0</v>
      </c>
      <c r="Q43" s="21">
        <f>'[8]2010_2a_mell'!P43</f>
        <v>0</v>
      </c>
      <c r="R43" s="21">
        <f>'[8]2010_2a_mell'!Q43</f>
        <v>0</v>
      </c>
      <c r="S43" s="21">
        <f>'[8]2010_2a_mell'!R43</f>
        <v>0</v>
      </c>
      <c r="T43" s="21">
        <f>'[8]2010_2a_mell'!S43</f>
        <v>0</v>
      </c>
      <c r="U43" s="21">
        <f>'[8]2010_2a_mell'!T43</f>
        <v>0</v>
      </c>
      <c r="V43" s="21">
        <f>'[8]2010_2a_mell'!U43</f>
        <v>0</v>
      </c>
      <c r="W43" s="21">
        <f>'[8]2010_2a_mell'!V43</f>
        <v>0</v>
      </c>
      <c r="X43" s="21">
        <f>'[8]2010_2a_mell'!W43</f>
        <v>0</v>
      </c>
      <c r="Y43" s="21">
        <f>'[8]2010_2a_mell'!X43</f>
        <v>0</v>
      </c>
      <c r="Z43" s="21">
        <f>'[8]2010_2a_mell'!Y43</f>
        <v>0</v>
      </c>
      <c r="AA43" s="21">
        <f>'[8]2010_2a_mell'!Z43</f>
        <v>0</v>
      </c>
      <c r="AB43" s="21">
        <f>'[8]2010_2a_mell'!AA43</f>
        <v>0</v>
      </c>
      <c r="AC43" s="21">
        <f>'[8]2010_2a_mell'!AB43</f>
        <v>0</v>
      </c>
      <c r="AD43" s="21">
        <f>'[8]2010_2a_mell'!AC43</f>
        <v>0</v>
      </c>
      <c r="AE43" s="21">
        <f>'[8]2010_2a_mell'!AD43</f>
        <v>0</v>
      </c>
      <c r="AF43" s="21">
        <f>'[8]2010_2a_mell'!AE43</f>
        <v>0</v>
      </c>
      <c r="AG43" s="21">
        <f>'[8]2010_2a_mell'!AF43</f>
        <v>0</v>
      </c>
      <c r="AH43" s="21">
        <f>'[8]2010_2a_mell'!AG43</f>
        <v>0</v>
      </c>
      <c r="AI43" s="21">
        <f>'[8]2010_2a_mell'!AH43</f>
        <v>0</v>
      </c>
      <c r="AJ43" s="21">
        <f>'[8]2010_2a_mell'!AI43</f>
        <v>0</v>
      </c>
      <c r="AK43" s="21">
        <f>'[8]2010_2a_mell'!AJ43</f>
        <v>0</v>
      </c>
      <c r="AL43" s="21">
        <f>'[8]2010_2a_mell'!AK43</f>
        <v>0</v>
      </c>
      <c r="AM43" s="21">
        <f>'[8]2010_2a_mell'!AL43</f>
        <v>0</v>
      </c>
      <c r="AN43" s="21">
        <f>'[8]2010_2a_mell'!AM43</f>
        <v>0</v>
      </c>
      <c r="AO43" s="21">
        <f>'[8]2010_2a_mell'!AN43</f>
        <v>0</v>
      </c>
      <c r="AP43" s="21">
        <f>'[8]2010_2a_mell'!AO43</f>
        <v>0</v>
      </c>
      <c r="AQ43" s="21">
        <f>'[8]2010_2a_mell'!AP43</f>
        <v>0</v>
      </c>
      <c r="AR43" s="21">
        <f>'[8]2010_2a_mell'!AQ43</f>
        <v>0</v>
      </c>
      <c r="AS43" s="21">
        <f>'[8]2010_2a_mell'!AR43</f>
        <v>0</v>
      </c>
      <c r="AT43" s="21">
        <f>'[8]2010_2a_mell'!AS43</f>
        <v>0</v>
      </c>
      <c r="AU43" s="21">
        <f>'[8]2010_2a_mell'!AT43</f>
        <v>0</v>
      </c>
      <c r="AV43" s="21">
        <f>'[8]2010_2a_mell'!AU43</f>
        <v>0</v>
      </c>
      <c r="AW43" s="21">
        <f>'[8]2010_2a_mell'!AV43</f>
        <v>0</v>
      </c>
      <c r="AX43" s="21">
        <f>'[8]2010_2a_mell'!AW43</f>
        <v>0</v>
      </c>
      <c r="AY43" s="21">
        <f>'[8]2010_2a_mell'!AX43</f>
        <v>0</v>
      </c>
      <c r="AZ43" s="21">
        <f>'[8]2010_2a_mell'!AY43</f>
        <v>0</v>
      </c>
      <c r="BA43" s="21">
        <f>'[8]2010_2a_mell'!AZ43</f>
        <v>0</v>
      </c>
      <c r="BB43" s="21">
        <f>'[8]2010_2a_mell'!BA43</f>
        <v>0</v>
      </c>
      <c r="BC43" s="21"/>
      <c r="BD43" s="21">
        <f>'[8]2010_2a_mell'!BB43</f>
        <v>0</v>
      </c>
      <c r="BE43" s="21">
        <f>'[8]2010_2a_mell'!BC43</f>
        <v>0</v>
      </c>
      <c r="BF43" s="22">
        <f>'[8]2010_2a_mell'!BD43</f>
        <v>0</v>
      </c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</row>
    <row r="44" spans="1:89" s="2" customFormat="1" ht="12">
      <c r="A44" s="431"/>
      <c r="B44" s="20" t="s">
        <v>98</v>
      </c>
      <c r="C44" s="21">
        <f>'[8]2010_2a_mell'!C44</f>
        <v>0</v>
      </c>
      <c r="D44" s="21">
        <f>'[8]2010_2a_mell'!D44</f>
        <v>0</v>
      </c>
      <c r="E44" s="21">
        <f>'[8]2010_2a_mell'!E44</f>
        <v>0</v>
      </c>
      <c r="F44" s="21">
        <f>'[8]2010_2a_mell'!F44</f>
        <v>0</v>
      </c>
      <c r="G44" s="21">
        <f>'[8]2010_2a_mell'!G44</f>
        <v>0</v>
      </c>
      <c r="H44" s="21">
        <f>'[8]2010_2a_mell'!H44</f>
        <v>0</v>
      </c>
      <c r="I44" s="21">
        <f>'[8]2010_2a_mell'!I44</f>
        <v>0</v>
      </c>
      <c r="J44" s="21">
        <f>'[8]2010_2a_mell'!J44</f>
        <v>0</v>
      </c>
      <c r="K44" s="21">
        <f>'[8]2010_2a_mell'!K44</f>
        <v>0</v>
      </c>
      <c r="L44" s="21"/>
      <c r="M44" s="21">
        <f>'[8]2010_2a_mell'!L44</f>
        <v>0</v>
      </c>
      <c r="N44" s="21">
        <f>'[8]2010_2a_mell'!M44</f>
        <v>0</v>
      </c>
      <c r="O44" s="21">
        <f>'[8]2010_2a_mell'!N44</f>
        <v>0</v>
      </c>
      <c r="P44" s="21">
        <f>'[8]2010_2a_mell'!O44</f>
        <v>0</v>
      </c>
      <c r="Q44" s="21">
        <f>'[8]2010_2a_mell'!P44</f>
        <v>0</v>
      </c>
      <c r="R44" s="21">
        <f>'[8]2010_2a_mell'!Q44</f>
        <v>0</v>
      </c>
      <c r="S44" s="21">
        <f>'[8]2010_2a_mell'!R44</f>
        <v>0</v>
      </c>
      <c r="T44" s="21">
        <f>'[8]2010_2a_mell'!S44</f>
        <v>0</v>
      </c>
      <c r="U44" s="21">
        <f>'[8]2010_2a_mell'!T44</f>
        <v>0</v>
      </c>
      <c r="V44" s="21">
        <f>'[8]2010_2a_mell'!U44</f>
        <v>0</v>
      </c>
      <c r="W44" s="21">
        <f>'[8]2010_2a_mell'!V44</f>
        <v>0</v>
      </c>
      <c r="X44" s="21">
        <f>'[8]2010_2a_mell'!W44</f>
        <v>0</v>
      </c>
      <c r="Y44" s="21">
        <f>'[8]2010_2a_mell'!X44</f>
        <v>0</v>
      </c>
      <c r="Z44" s="21">
        <f>'[8]2010_2a_mell'!Y44</f>
        <v>0</v>
      </c>
      <c r="AA44" s="21">
        <f>'[8]2010_2a_mell'!Z44</f>
        <v>0</v>
      </c>
      <c r="AB44" s="21">
        <f>'[8]2010_2a_mell'!AA44</f>
        <v>0</v>
      </c>
      <c r="AC44" s="21">
        <f>'[8]2010_2a_mell'!AB44</f>
        <v>0</v>
      </c>
      <c r="AD44" s="21">
        <f>'[8]2010_2a_mell'!AC44</f>
        <v>0</v>
      </c>
      <c r="AE44" s="21">
        <f>'[8]2010_2a_mell'!AD44</f>
        <v>0</v>
      </c>
      <c r="AF44" s="21">
        <f>'[8]2010_2a_mell'!AE44</f>
        <v>0</v>
      </c>
      <c r="AG44" s="21">
        <f>'[8]2010_2a_mell'!AF44</f>
        <v>0</v>
      </c>
      <c r="AH44" s="21">
        <f>'[8]2010_2a_mell'!AG44</f>
        <v>0</v>
      </c>
      <c r="AI44" s="21">
        <f>'[8]2010_2a_mell'!AH44</f>
        <v>0</v>
      </c>
      <c r="AJ44" s="21">
        <f>'[8]2010_2a_mell'!AI44</f>
        <v>0</v>
      </c>
      <c r="AK44" s="21">
        <f>'[8]2010_2a_mell'!AJ44</f>
        <v>0</v>
      </c>
      <c r="AL44" s="21">
        <f>'[8]2010_2a_mell'!AK44</f>
        <v>0</v>
      </c>
      <c r="AM44" s="21">
        <f>'[8]2010_2a_mell'!AL44</f>
        <v>0</v>
      </c>
      <c r="AN44" s="21">
        <f>'[8]2010_2a_mell'!AM44</f>
        <v>0</v>
      </c>
      <c r="AO44" s="21">
        <f>'[8]2010_2a_mell'!AN44</f>
        <v>0</v>
      </c>
      <c r="AP44" s="21">
        <f>'[8]2010_2a_mell'!AO44</f>
        <v>0</v>
      </c>
      <c r="AQ44" s="21">
        <f>'[8]2010_2a_mell'!AP44</f>
        <v>0</v>
      </c>
      <c r="AR44" s="21">
        <f>'[8]2010_2a_mell'!AQ44</f>
        <v>0</v>
      </c>
      <c r="AS44" s="21">
        <f>'[8]2010_2a_mell'!AR44</f>
        <v>0</v>
      </c>
      <c r="AT44" s="21">
        <f>'[8]2010_2a_mell'!AS44</f>
        <v>0</v>
      </c>
      <c r="AU44" s="21">
        <f>'[8]2010_2a_mell'!AT44</f>
        <v>0</v>
      </c>
      <c r="AV44" s="21">
        <f>'[8]2010_2a_mell'!AU44</f>
        <v>0</v>
      </c>
      <c r="AW44" s="21">
        <f>'[8]2010_2a_mell'!AV44</f>
        <v>0</v>
      </c>
      <c r="AX44" s="21">
        <f>'[8]2010_2a_mell'!AW44</f>
        <v>0</v>
      </c>
      <c r="AY44" s="21">
        <f>'[8]2010_2a_mell'!AX44</f>
        <v>0</v>
      </c>
      <c r="AZ44" s="21">
        <f>'[8]2010_2a_mell'!AY44</f>
        <v>0</v>
      </c>
      <c r="BA44" s="21">
        <f>'[8]2010_2a_mell'!AZ44</f>
        <v>0</v>
      </c>
      <c r="BB44" s="21">
        <f>'[8]2010_2a_mell'!BA44</f>
        <v>0</v>
      </c>
      <c r="BC44" s="21"/>
      <c r="BD44" s="21">
        <f>'[8]2010_2a_mell'!BB44</f>
        <v>0</v>
      </c>
      <c r="BE44" s="21">
        <f>'[8]2010_2a_mell'!BC44</f>
        <v>0</v>
      </c>
      <c r="BF44" s="22">
        <f>'[8]2010_2a_mell'!BD44</f>
        <v>0</v>
      </c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</row>
    <row r="45" spans="1:89" s="8" customFormat="1" ht="12">
      <c r="A45" s="431"/>
      <c r="B45" s="31" t="s">
        <v>91</v>
      </c>
      <c r="C45" s="21">
        <f>'[8]2010_2a_mell'!C45</f>
        <v>0</v>
      </c>
      <c r="D45" s="21">
        <f>'[8]2010_2a_mell'!D45</f>
        <v>0</v>
      </c>
      <c r="E45" s="21">
        <f>'[8]2010_2a_mell'!E45</f>
        <v>0</v>
      </c>
      <c r="F45" s="21">
        <f>'[8]2010_2a_mell'!F45</f>
        <v>0</v>
      </c>
      <c r="G45" s="21">
        <f>'[8]2010_2a_mell'!G45</f>
        <v>0</v>
      </c>
      <c r="H45" s="21">
        <f>'[8]2010_2a_mell'!H45</f>
        <v>0</v>
      </c>
      <c r="I45" s="21">
        <f>'[8]2010_2a_mell'!I45</f>
        <v>0</v>
      </c>
      <c r="J45" s="21">
        <f>'[8]2010_2a_mell'!J45</f>
        <v>0</v>
      </c>
      <c r="K45" s="21">
        <f>'[8]2010_2a_mell'!K45</f>
        <v>0</v>
      </c>
      <c r="L45" s="21"/>
      <c r="M45" s="21">
        <f>'[8]2010_2a_mell'!L45</f>
        <v>0</v>
      </c>
      <c r="N45" s="21">
        <f>'[8]2010_2a_mell'!M45</f>
        <v>0</v>
      </c>
      <c r="O45" s="21">
        <f>'[8]2010_2a_mell'!N45</f>
        <v>0</v>
      </c>
      <c r="P45" s="21">
        <f>'[8]2010_2a_mell'!O45</f>
        <v>0</v>
      </c>
      <c r="Q45" s="21">
        <f>'[8]2010_2a_mell'!P45</f>
        <v>0</v>
      </c>
      <c r="R45" s="21">
        <f>'[8]2010_2a_mell'!Q45</f>
        <v>0</v>
      </c>
      <c r="S45" s="21">
        <f>'[8]2010_2a_mell'!R45</f>
        <v>0</v>
      </c>
      <c r="T45" s="21">
        <f>'[8]2010_2a_mell'!S45</f>
        <v>0</v>
      </c>
      <c r="U45" s="21">
        <f>'[8]2010_2a_mell'!T45</f>
        <v>0</v>
      </c>
      <c r="V45" s="21">
        <f>'[8]2010_2a_mell'!U45</f>
        <v>0</v>
      </c>
      <c r="W45" s="21">
        <f>'[8]2010_2a_mell'!V45</f>
        <v>0</v>
      </c>
      <c r="X45" s="21">
        <f>'[8]2010_2a_mell'!W45</f>
        <v>0</v>
      </c>
      <c r="Y45" s="21">
        <f>'[8]2010_2a_mell'!X45</f>
        <v>0</v>
      </c>
      <c r="Z45" s="21">
        <f>'[8]2010_2a_mell'!Y45</f>
        <v>0</v>
      </c>
      <c r="AA45" s="21">
        <f>'[8]2010_2a_mell'!Z45</f>
        <v>0</v>
      </c>
      <c r="AB45" s="21">
        <f>'[8]2010_2a_mell'!AA45</f>
        <v>0</v>
      </c>
      <c r="AC45" s="21">
        <f>'[8]2010_2a_mell'!AB45</f>
        <v>0</v>
      </c>
      <c r="AD45" s="21">
        <f>'[8]2010_2a_mell'!AC45</f>
        <v>0</v>
      </c>
      <c r="AE45" s="21">
        <f>'[8]2010_2a_mell'!AD45</f>
        <v>0</v>
      </c>
      <c r="AF45" s="21">
        <f>'[8]2010_2a_mell'!AE45</f>
        <v>0</v>
      </c>
      <c r="AG45" s="21">
        <f>'[8]2010_2a_mell'!AF45</f>
        <v>0</v>
      </c>
      <c r="AH45" s="21">
        <f>'[8]2010_2a_mell'!AG45</f>
        <v>0</v>
      </c>
      <c r="AI45" s="21">
        <f>'[8]2010_2a_mell'!AH45</f>
        <v>0</v>
      </c>
      <c r="AJ45" s="21">
        <f>'[8]2010_2a_mell'!AI45</f>
        <v>0</v>
      </c>
      <c r="AK45" s="21">
        <f>'[8]2010_2a_mell'!AJ45</f>
        <v>0</v>
      </c>
      <c r="AL45" s="21">
        <f>'[8]2010_2a_mell'!AK45</f>
        <v>0</v>
      </c>
      <c r="AM45" s="21">
        <f>'[8]2010_2a_mell'!AL45</f>
        <v>0</v>
      </c>
      <c r="AN45" s="21">
        <f>'[8]2010_2a_mell'!AM45</f>
        <v>0</v>
      </c>
      <c r="AO45" s="21">
        <f>'[8]2010_2a_mell'!AN45</f>
        <v>0</v>
      </c>
      <c r="AP45" s="21">
        <f>'[8]2010_2a_mell'!AO45</f>
        <v>0</v>
      </c>
      <c r="AQ45" s="21">
        <f>'[8]2010_2a_mell'!AP45</f>
        <v>0</v>
      </c>
      <c r="AR45" s="21">
        <f>'[8]2010_2a_mell'!AQ45</f>
        <v>0</v>
      </c>
      <c r="AS45" s="21">
        <f>'[8]2010_2a_mell'!AR45</f>
        <v>0</v>
      </c>
      <c r="AT45" s="21">
        <f>'[8]2010_2a_mell'!AS45</f>
        <v>0</v>
      </c>
      <c r="AU45" s="21">
        <f>'[8]2010_2a_mell'!AT45</f>
        <v>0</v>
      </c>
      <c r="AV45" s="21">
        <f>'[8]2010_2a_mell'!AU45</f>
        <v>0</v>
      </c>
      <c r="AW45" s="21">
        <f>'[8]2010_2a_mell'!AV45</f>
        <v>0</v>
      </c>
      <c r="AX45" s="21">
        <f>'[8]2010_2a_mell'!AW45</f>
        <v>0</v>
      </c>
      <c r="AY45" s="21">
        <f>'[8]2010_2a_mell'!AX45</f>
        <v>0</v>
      </c>
      <c r="AZ45" s="21">
        <f>'[8]2010_2a_mell'!AY45</f>
        <v>0</v>
      </c>
      <c r="BA45" s="21">
        <f>'[8]2010_2a_mell'!AZ45</f>
        <v>0</v>
      </c>
      <c r="BB45" s="21">
        <f>'[8]2010_2a_mell'!BA45</f>
        <v>0</v>
      </c>
      <c r="BC45" s="21"/>
      <c r="BD45" s="21">
        <f>'[8]2010_2a_mell'!BB45</f>
        <v>0</v>
      </c>
      <c r="BE45" s="21">
        <f>'[8]2010_2a_mell'!BC45</f>
        <v>0</v>
      </c>
      <c r="BF45" s="22">
        <f>'[8]2010_2a_mell'!BD45</f>
        <v>0</v>
      </c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</row>
    <row r="46" spans="1:89" s="30" customFormat="1" ht="12" customHeight="1">
      <c r="A46" s="431"/>
      <c r="B46" s="26" t="s">
        <v>99</v>
      </c>
      <c r="C46" s="27">
        <f>'[8]2010_2a_mell'!C46</f>
        <v>0</v>
      </c>
      <c r="D46" s="27">
        <f>'[8]2010_2a_mell'!D46</f>
        <v>0</v>
      </c>
      <c r="E46" s="27">
        <f>'[8]2010_2a_mell'!E46</f>
        <v>0</v>
      </c>
      <c r="F46" s="27">
        <f>'[8]2010_2a_mell'!F46</f>
        <v>0</v>
      </c>
      <c r="G46" s="27">
        <f>'[8]2010_2a_mell'!G46</f>
        <v>0</v>
      </c>
      <c r="H46" s="27">
        <f>'[8]2010_2a_mell'!H46</f>
        <v>0</v>
      </c>
      <c r="I46" s="27">
        <f>'[8]2010_2a_mell'!I46</f>
        <v>0</v>
      </c>
      <c r="J46" s="27">
        <f>'[8]2010_2a_mell'!J46</f>
        <v>0</v>
      </c>
      <c r="K46" s="27">
        <f>'[8]2010_2a_mell'!K46</f>
        <v>0</v>
      </c>
      <c r="L46" s="27"/>
      <c r="M46" s="27">
        <f>'[8]2010_2a_mell'!L46</f>
        <v>0</v>
      </c>
      <c r="N46" s="27">
        <f>'[8]2010_2a_mell'!M46</f>
        <v>0</v>
      </c>
      <c r="O46" s="27">
        <f>'[8]2010_2a_mell'!N46</f>
        <v>0</v>
      </c>
      <c r="P46" s="27">
        <f>'[8]2010_2a_mell'!O46</f>
        <v>0</v>
      </c>
      <c r="Q46" s="27">
        <f>'[8]2010_2a_mell'!P46</f>
        <v>0</v>
      </c>
      <c r="R46" s="27">
        <f>'[8]2010_2a_mell'!Q46</f>
        <v>0</v>
      </c>
      <c r="S46" s="27">
        <f>'[8]2010_2a_mell'!R46</f>
        <v>0</v>
      </c>
      <c r="T46" s="27">
        <f>'[8]2010_2a_mell'!S46</f>
        <v>0</v>
      </c>
      <c r="U46" s="27">
        <f>'[8]2010_2a_mell'!T46</f>
        <v>0</v>
      </c>
      <c r="V46" s="27">
        <f>'[8]2010_2a_mell'!U46</f>
        <v>0</v>
      </c>
      <c r="W46" s="27">
        <f>'[8]2010_2a_mell'!V46</f>
        <v>0</v>
      </c>
      <c r="X46" s="27">
        <f>'[8]2010_2a_mell'!W46</f>
        <v>0</v>
      </c>
      <c r="Y46" s="27">
        <f>'[8]2010_2a_mell'!X46</f>
        <v>0</v>
      </c>
      <c r="Z46" s="27">
        <f>'[8]2010_2a_mell'!Y46</f>
        <v>0</v>
      </c>
      <c r="AA46" s="27">
        <f>'[8]2010_2a_mell'!Z46</f>
        <v>0</v>
      </c>
      <c r="AB46" s="27">
        <f>'[8]2010_2a_mell'!AA46</f>
        <v>0</v>
      </c>
      <c r="AC46" s="27">
        <f>'[8]2010_2a_mell'!AB46</f>
        <v>0</v>
      </c>
      <c r="AD46" s="27">
        <f>'[8]2010_2a_mell'!AC46</f>
        <v>0</v>
      </c>
      <c r="AE46" s="27">
        <f>'[8]2010_2a_mell'!AD46</f>
        <v>0</v>
      </c>
      <c r="AF46" s="27">
        <f>'[8]2010_2a_mell'!AE46</f>
        <v>0</v>
      </c>
      <c r="AG46" s="27">
        <f>'[8]2010_2a_mell'!AF46</f>
        <v>0</v>
      </c>
      <c r="AH46" s="27">
        <f>'[8]2010_2a_mell'!AG46</f>
        <v>0</v>
      </c>
      <c r="AI46" s="27">
        <f>'[8]2010_2a_mell'!AH46</f>
        <v>0</v>
      </c>
      <c r="AJ46" s="27">
        <f>'[8]2010_2a_mell'!AI46</f>
        <v>0</v>
      </c>
      <c r="AK46" s="27">
        <f>'[8]2010_2a_mell'!AJ46</f>
        <v>0</v>
      </c>
      <c r="AL46" s="27">
        <f>'[8]2010_2a_mell'!AK46</f>
        <v>0</v>
      </c>
      <c r="AM46" s="27">
        <f>'[8]2010_2a_mell'!AL46</f>
        <v>0</v>
      </c>
      <c r="AN46" s="27">
        <f>'[8]2010_2a_mell'!AM46</f>
        <v>0</v>
      </c>
      <c r="AO46" s="27">
        <f>'[8]2010_2a_mell'!AN46</f>
        <v>0</v>
      </c>
      <c r="AP46" s="27">
        <f>'[8]2010_2a_mell'!AO46</f>
        <v>0</v>
      </c>
      <c r="AQ46" s="27">
        <f>'[8]2010_2a_mell'!AP46</f>
        <v>0</v>
      </c>
      <c r="AR46" s="27">
        <f>'[8]2010_2a_mell'!AQ46</f>
        <v>0</v>
      </c>
      <c r="AS46" s="27">
        <f>'[8]2010_2a_mell'!AR46</f>
        <v>0</v>
      </c>
      <c r="AT46" s="27">
        <f>'[8]2010_2a_mell'!AS46</f>
        <v>0</v>
      </c>
      <c r="AU46" s="27">
        <f>'[8]2010_2a_mell'!AT46</f>
        <v>0</v>
      </c>
      <c r="AV46" s="27">
        <f>'[8]2010_2a_mell'!AU46</f>
        <v>0</v>
      </c>
      <c r="AW46" s="27">
        <f>'[8]2010_2a_mell'!AV46</f>
        <v>0</v>
      </c>
      <c r="AX46" s="27">
        <f>'[8]2010_2a_mell'!AW46</f>
        <v>0</v>
      </c>
      <c r="AY46" s="27">
        <f>'[8]2010_2a_mell'!AX46</f>
        <v>0</v>
      </c>
      <c r="AZ46" s="27">
        <f>'[8]2010_2a_mell'!AY46</f>
        <v>0</v>
      </c>
      <c r="BA46" s="27">
        <f>'[8]2010_2a_mell'!AZ46</f>
        <v>0</v>
      </c>
      <c r="BB46" s="27">
        <f>'[8]2010_2a_mell'!BA46</f>
        <v>0</v>
      </c>
      <c r="BC46" s="27"/>
      <c r="BD46" s="27">
        <f>'[8]2010_2a_mell'!BB46</f>
        <v>0</v>
      </c>
      <c r="BE46" s="27">
        <f>'[8]2010_2a_mell'!BC46</f>
        <v>0</v>
      </c>
      <c r="BF46" s="27">
        <f>'[8]2010_2a_mell'!BD46</f>
        <v>0</v>
      </c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</row>
    <row r="47" spans="1:89" s="36" customFormat="1" ht="22.5" customHeight="1">
      <c r="A47" s="34" t="s">
        <v>100</v>
      </c>
      <c r="B47" s="434" t="s">
        <v>101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</row>
    <row r="48" spans="1:89" s="14" customFormat="1" ht="12">
      <c r="A48" s="435"/>
      <c r="B48" s="37" t="s">
        <v>102</v>
      </c>
      <c r="C48" s="21">
        <f>'[8]2010_2a_mell'!C48</f>
        <v>0</v>
      </c>
      <c r="D48" s="21">
        <f>'[8]2010_2a_mell'!D48</f>
        <v>0</v>
      </c>
      <c r="E48" s="21">
        <f>'[8]2010_2a_mell'!E48</f>
        <v>0</v>
      </c>
      <c r="F48" s="21">
        <f>'[8]2010_2a_mell'!F48</f>
        <v>0</v>
      </c>
      <c r="G48" s="21">
        <f>'[8]2010_2a_mell'!G48</f>
        <v>0</v>
      </c>
      <c r="H48" s="21">
        <f>'[8]2010_2a_mell'!H48</f>
        <v>0</v>
      </c>
      <c r="I48" s="21">
        <f>'[8]2010_2a_mell'!I48</f>
        <v>0</v>
      </c>
      <c r="J48" s="21">
        <f>'[8]2010_2a_mell'!J48</f>
        <v>0</v>
      </c>
      <c r="K48" s="21">
        <f>'[8]2010_2a_mell'!K48</f>
        <v>0</v>
      </c>
      <c r="L48" s="21"/>
      <c r="M48" s="21">
        <f>'[8]2010_2a_mell'!L48</f>
        <v>0</v>
      </c>
      <c r="N48" s="21">
        <f>'[8]2010_2a_mell'!M48</f>
        <v>0</v>
      </c>
      <c r="O48" s="21">
        <f>'[8]2010_2a_mell'!N48</f>
        <v>0</v>
      </c>
      <c r="P48" s="21">
        <f>'[8]2010_2a_mell'!O48</f>
        <v>0</v>
      </c>
      <c r="Q48" s="21">
        <f>'[8]2010_2a_mell'!P48</f>
        <v>0</v>
      </c>
      <c r="R48" s="21">
        <f>'[8]2010_2a_mell'!Q48</f>
        <v>0</v>
      </c>
      <c r="S48" s="21">
        <f>'[8]2010_2a_mell'!R48</f>
        <v>0</v>
      </c>
      <c r="T48" s="21">
        <f>'[8]2010_2a_mell'!S48</f>
        <v>0</v>
      </c>
      <c r="U48" s="21">
        <f>'[8]2010_2a_mell'!T48</f>
        <v>0</v>
      </c>
      <c r="V48" s="21">
        <f>'[8]2010_2a_mell'!U48</f>
        <v>0</v>
      </c>
      <c r="W48" s="21">
        <f>'[8]2010_2a_mell'!V48</f>
        <v>0</v>
      </c>
      <c r="X48" s="21">
        <f>'[8]2010_2a_mell'!W48</f>
        <v>0</v>
      </c>
      <c r="Y48" s="21">
        <f>'[8]2010_2a_mell'!X48</f>
        <v>0</v>
      </c>
      <c r="Z48" s="21">
        <f>'[8]2010_2a_mell'!Y48</f>
        <v>0</v>
      </c>
      <c r="AA48" s="21">
        <f>'[8]2010_2a_mell'!Z48</f>
        <v>0</v>
      </c>
      <c r="AB48" s="21">
        <f>'[8]2010_2a_mell'!AA48</f>
        <v>0</v>
      </c>
      <c r="AC48" s="21">
        <f>'[8]2010_2a_mell'!AB48</f>
        <v>0</v>
      </c>
      <c r="AD48" s="21">
        <f>'[8]2010_2a_mell'!AC48</f>
        <v>0</v>
      </c>
      <c r="AE48" s="21">
        <f>'[8]2010_2a_mell'!AD48</f>
        <v>0</v>
      </c>
      <c r="AF48" s="21">
        <f>'[8]2010_2a_mell'!AE48</f>
        <v>0</v>
      </c>
      <c r="AG48" s="21">
        <f>'[8]2010_2a_mell'!AF48</f>
        <v>0</v>
      </c>
      <c r="AH48" s="21">
        <f>'[8]2010_2a_mell'!AG48</f>
        <v>0</v>
      </c>
      <c r="AI48" s="21">
        <f>'[8]2010_2a_mell'!AH48</f>
        <v>0</v>
      </c>
      <c r="AJ48" s="21">
        <f>'[8]2010_2a_mell'!AI48</f>
        <v>0</v>
      </c>
      <c r="AK48" s="21">
        <f>'[8]2010_2a_mell'!AJ48</f>
        <v>0</v>
      </c>
      <c r="AL48" s="21">
        <f>'[8]2010_2a_mell'!AK48</f>
        <v>0</v>
      </c>
      <c r="AM48" s="21">
        <f>'[8]2010_2a_mell'!AL48</f>
        <v>0</v>
      </c>
      <c r="AN48" s="21">
        <f>'[8]2010_2a_mell'!AM48</f>
        <v>0</v>
      </c>
      <c r="AO48" s="21">
        <f>'[8]2010_2a_mell'!AN48</f>
        <v>0</v>
      </c>
      <c r="AP48" s="21">
        <f>'[8]2010_2a_mell'!AO48</f>
        <v>0</v>
      </c>
      <c r="AQ48" s="21">
        <f>'[8]2010_2a_mell'!AP48</f>
        <v>0</v>
      </c>
      <c r="AR48" s="21">
        <f>'[8]2010_2a_mell'!AQ48</f>
        <v>0</v>
      </c>
      <c r="AS48" s="21">
        <f>'[8]2010_2a_mell'!AR48</f>
        <v>0</v>
      </c>
      <c r="AT48" s="21">
        <f>'[8]2010_2a_mell'!AS48</f>
        <v>0</v>
      </c>
      <c r="AU48" s="21">
        <f>'[8]2010_2a_mell'!AT48</f>
        <v>0</v>
      </c>
      <c r="AV48" s="21">
        <f>'[8]2010_2a_mell'!AU48</f>
        <v>0</v>
      </c>
      <c r="AW48" s="21">
        <f>'[8]2010_2a_mell'!AV48</f>
        <v>0</v>
      </c>
      <c r="AX48" s="21">
        <f>'[8]2010_2a_mell'!AW48</f>
        <v>0</v>
      </c>
      <c r="AY48" s="21">
        <f>'[8]2010_2a_mell'!AX48</f>
        <v>0</v>
      </c>
      <c r="AZ48" s="21">
        <f>'[8]2010_2a_mell'!AY48</f>
        <v>0</v>
      </c>
      <c r="BA48" s="21">
        <f>'[8]2010_2a_mell'!AZ48</f>
        <v>0</v>
      </c>
      <c r="BB48" s="21">
        <f>'[8]2010_2a_mell'!BA48</f>
        <v>0</v>
      </c>
      <c r="BC48" s="21"/>
      <c r="BD48" s="21">
        <f>'[8]2010_2a_mell'!BB48</f>
        <v>0</v>
      </c>
      <c r="BE48" s="21">
        <f>'[8]2010_2a_mell'!BC48</f>
        <v>0</v>
      </c>
      <c r="BF48" s="22">
        <f>'[8]2010_2a_mell'!BD48</f>
        <v>0</v>
      </c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</row>
    <row r="49" spans="1:89" s="14" customFormat="1" ht="12">
      <c r="A49" s="435"/>
      <c r="B49" s="37" t="s">
        <v>103</v>
      </c>
      <c r="C49" s="21">
        <f>'[8]2010_2a_mell'!C49</f>
        <v>0</v>
      </c>
      <c r="D49" s="21">
        <f>'[8]2010_2a_mell'!D49</f>
        <v>0</v>
      </c>
      <c r="E49" s="21">
        <f>'[8]2010_2a_mell'!E49</f>
        <v>0</v>
      </c>
      <c r="F49" s="21">
        <f>'[8]2010_2a_mell'!F49</f>
        <v>0</v>
      </c>
      <c r="G49" s="21">
        <f>'[8]2010_2a_mell'!G49</f>
        <v>0</v>
      </c>
      <c r="H49" s="21">
        <f>'[8]2010_2a_mell'!H49</f>
        <v>0</v>
      </c>
      <c r="I49" s="21">
        <f>'[8]2010_2a_mell'!I49</f>
        <v>0</v>
      </c>
      <c r="J49" s="21">
        <f>'[8]2010_2a_mell'!J49</f>
        <v>0</v>
      </c>
      <c r="K49" s="21">
        <f>'[8]2010_2a_mell'!K49</f>
        <v>0</v>
      </c>
      <c r="L49" s="21"/>
      <c r="M49" s="21">
        <f>'[8]2010_2a_mell'!L49</f>
        <v>0</v>
      </c>
      <c r="N49" s="21">
        <f>'[8]2010_2a_mell'!M49</f>
        <v>0</v>
      </c>
      <c r="O49" s="21">
        <f>'[8]2010_2a_mell'!N49</f>
        <v>0</v>
      </c>
      <c r="P49" s="21">
        <f>'[8]2010_2a_mell'!O49</f>
        <v>0</v>
      </c>
      <c r="Q49" s="21">
        <f>'[8]2010_2a_mell'!P49</f>
        <v>0</v>
      </c>
      <c r="R49" s="21">
        <f>'[8]2010_2a_mell'!Q49</f>
        <v>0</v>
      </c>
      <c r="S49" s="21">
        <f>'[8]2010_2a_mell'!R49</f>
        <v>0</v>
      </c>
      <c r="T49" s="21">
        <f>'[8]2010_2a_mell'!S49</f>
        <v>0</v>
      </c>
      <c r="U49" s="21">
        <f>'[8]2010_2a_mell'!T49</f>
        <v>0</v>
      </c>
      <c r="V49" s="21">
        <f>'[8]2010_2a_mell'!U49</f>
        <v>0</v>
      </c>
      <c r="W49" s="21">
        <f>'[8]2010_2a_mell'!V49</f>
        <v>0</v>
      </c>
      <c r="X49" s="21">
        <f>'[8]2010_2a_mell'!W49</f>
        <v>0</v>
      </c>
      <c r="Y49" s="21">
        <f>'[8]2010_2a_mell'!X49</f>
        <v>0</v>
      </c>
      <c r="Z49" s="21">
        <f>'[8]2010_2a_mell'!Y49</f>
        <v>0</v>
      </c>
      <c r="AA49" s="21">
        <f>'[8]2010_2a_mell'!Z49</f>
        <v>0</v>
      </c>
      <c r="AB49" s="21">
        <f>'[8]2010_2a_mell'!AA49</f>
        <v>0</v>
      </c>
      <c r="AC49" s="21">
        <f>'[8]2010_2a_mell'!AB49</f>
        <v>0</v>
      </c>
      <c r="AD49" s="21">
        <f>'[8]2010_2a_mell'!AC49</f>
        <v>0</v>
      </c>
      <c r="AE49" s="21">
        <f>'[8]2010_2a_mell'!AD49</f>
        <v>0</v>
      </c>
      <c r="AF49" s="21">
        <f>'[8]2010_2a_mell'!AE49</f>
        <v>0</v>
      </c>
      <c r="AG49" s="21">
        <f>'[8]2010_2a_mell'!AF49</f>
        <v>0</v>
      </c>
      <c r="AH49" s="21">
        <f>'[8]2010_2a_mell'!AG49</f>
        <v>0</v>
      </c>
      <c r="AI49" s="21">
        <f>'[8]2010_2a_mell'!AH49</f>
        <v>0</v>
      </c>
      <c r="AJ49" s="21">
        <f>'[8]2010_2a_mell'!AI49</f>
        <v>0</v>
      </c>
      <c r="AK49" s="21">
        <f>'[8]2010_2a_mell'!AJ49</f>
        <v>0</v>
      </c>
      <c r="AL49" s="21">
        <f>'[8]2010_2a_mell'!AK49</f>
        <v>0</v>
      </c>
      <c r="AM49" s="21">
        <f>'[8]2010_2a_mell'!AL49</f>
        <v>0</v>
      </c>
      <c r="AN49" s="21">
        <f>'[8]2010_2a_mell'!AM49</f>
        <v>0</v>
      </c>
      <c r="AO49" s="21">
        <f>'[8]2010_2a_mell'!AN49</f>
        <v>0</v>
      </c>
      <c r="AP49" s="21">
        <f>'[8]2010_2a_mell'!AO49</f>
        <v>0</v>
      </c>
      <c r="AQ49" s="21">
        <f>'[8]2010_2a_mell'!AP49</f>
        <v>0</v>
      </c>
      <c r="AR49" s="21">
        <f>'[8]2010_2a_mell'!AQ49</f>
        <v>0</v>
      </c>
      <c r="AS49" s="21">
        <f>'[8]2010_2a_mell'!AR49</f>
        <v>0</v>
      </c>
      <c r="AT49" s="21">
        <f>'[8]2010_2a_mell'!AS49</f>
        <v>0</v>
      </c>
      <c r="AU49" s="21">
        <f>'[8]2010_2a_mell'!AT49</f>
        <v>0</v>
      </c>
      <c r="AV49" s="21">
        <f>'[8]2010_2a_mell'!AU49</f>
        <v>0</v>
      </c>
      <c r="AW49" s="21">
        <f>'[8]2010_2a_mell'!AV49</f>
        <v>0</v>
      </c>
      <c r="AX49" s="21">
        <f>'[8]2010_2a_mell'!AW49</f>
        <v>0</v>
      </c>
      <c r="AY49" s="21">
        <f>'[8]2010_2a_mell'!AX49</f>
        <v>0</v>
      </c>
      <c r="AZ49" s="21">
        <f>'[8]2010_2a_mell'!AY49</f>
        <v>0</v>
      </c>
      <c r="BA49" s="21">
        <f>'[8]2010_2a_mell'!AZ49</f>
        <v>0</v>
      </c>
      <c r="BB49" s="21">
        <f>'[8]2010_2a_mell'!BA49</f>
        <v>0</v>
      </c>
      <c r="BC49" s="21"/>
      <c r="BD49" s="21">
        <f>'[8]2010_2a_mell'!BB49</f>
        <v>0</v>
      </c>
      <c r="BE49" s="21">
        <f>'[8]2010_2a_mell'!BC49</f>
        <v>0</v>
      </c>
      <c r="BF49" s="22">
        <f>'[8]2010_2a_mell'!BD49</f>
        <v>0</v>
      </c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</row>
    <row r="50" spans="1:89" s="36" customFormat="1" ht="24">
      <c r="A50" s="435"/>
      <c r="B50" s="38" t="s">
        <v>104</v>
      </c>
      <c r="C50" s="27">
        <f>'[8]2010_2a_mell'!C50</f>
        <v>0</v>
      </c>
      <c r="D50" s="27">
        <f>'[8]2010_2a_mell'!D50</f>
        <v>0</v>
      </c>
      <c r="E50" s="27">
        <f>'[8]2010_2a_mell'!E50</f>
        <v>0</v>
      </c>
      <c r="F50" s="27">
        <f>'[8]2010_2a_mell'!F50</f>
        <v>0</v>
      </c>
      <c r="G50" s="27">
        <f>'[8]2010_2a_mell'!G50</f>
        <v>0</v>
      </c>
      <c r="H50" s="27">
        <f>'[8]2010_2a_mell'!H50</f>
        <v>0</v>
      </c>
      <c r="I50" s="27">
        <f>'[8]2010_2a_mell'!I50</f>
        <v>0</v>
      </c>
      <c r="J50" s="27">
        <f>'[8]2010_2a_mell'!J50</f>
        <v>0</v>
      </c>
      <c r="K50" s="27">
        <f>'[8]2010_2a_mell'!K50</f>
        <v>0</v>
      </c>
      <c r="L50" s="27"/>
      <c r="M50" s="27">
        <f>'[8]2010_2a_mell'!L50</f>
        <v>0</v>
      </c>
      <c r="N50" s="27">
        <f>'[8]2010_2a_mell'!M50</f>
        <v>0</v>
      </c>
      <c r="O50" s="27">
        <f>'[8]2010_2a_mell'!N50</f>
        <v>0</v>
      </c>
      <c r="P50" s="27">
        <f>'[8]2010_2a_mell'!O50</f>
        <v>0</v>
      </c>
      <c r="Q50" s="27">
        <f>'[8]2010_2a_mell'!P50</f>
        <v>0</v>
      </c>
      <c r="R50" s="27">
        <f>'[8]2010_2a_mell'!Q50</f>
        <v>0</v>
      </c>
      <c r="S50" s="27">
        <f>'[8]2010_2a_mell'!R50</f>
        <v>0</v>
      </c>
      <c r="T50" s="27">
        <f>'[8]2010_2a_mell'!S50</f>
        <v>0</v>
      </c>
      <c r="U50" s="27">
        <f>'[8]2010_2a_mell'!T50</f>
        <v>0</v>
      </c>
      <c r="V50" s="27">
        <f>'[8]2010_2a_mell'!U50</f>
        <v>0</v>
      </c>
      <c r="W50" s="27">
        <f>'[8]2010_2a_mell'!V50</f>
        <v>0</v>
      </c>
      <c r="X50" s="27">
        <f>'[8]2010_2a_mell'!W50</f>
        <v>0</v>
      </c>
      <c r="Y50" s="27">
        <f>'[8]2010_2a_mell'!X50</f>
        <v>0</v>
      </c>
      <c r="Z50" s="27">
        <f>'[8]2010_2a_mell'!Y50</f>
        <v>0</v>
      </c>
      <c r="AA50" s="27">
        <f>'[8]2010_2a_mell'!Z50</f>
        <v>0</v>
      </c>
      <c r="AB50" s="27">
        <f>'[8]2010_2a_mell'!AA50</f>
        <v>0</v>
      </c>
      <c r="AC50" s="27">
        <f>'[8]2010_2a_mell'!AB50</f>
        <v>0</v>
      </c>
      <c r="AD50" s="27">
        <f>'[8]2010_2a_mell'!AC50</f>
        <v>0</v>
      </c>
      <c r="AE50" s="27">
        <f>'[8]2010_2a_mell'!AD50</f>
        <v>0</v>
      </c>
      <c r="AF50" s="27">
        <f>'[8]2010_2a_mell'!AE50</f>
        <v>0</v>
      </c>
      <c r="AG50" s="27">
        <f>'[8]2010_2a_mell'!AF50</f>
        <v>0</v>
      </c>
      <c r="AH50" s="27">
        <f>'[8]2010_2a_mell'!AG50</f>
        <v>0</v>
      </c>
      <c r="AI50" s="27">
        <f>'[8]2010_2a_mell'!AH50</f>
        <v>0</v>
      </c>
      <c r="AJ50" s="27">
        <f>'[8]2010_2a_mell'!AI50</f>
        <v>0</v>
      </c>
      <c r="AK50" s="27">
        <f>'[8]2010_2a_mell'!AJ50</f>
        <v>0</v>
      </c>
      <c r="AL50" s="27">
        <f>'[8]2010_2a_mell'!AK50</f>
        <v>0</v>
      </c>
      <c r="AM50" s="27">
        <f>'[8]2010_2a_mell'!AL50</f>
        <v>0</v>
      </c>
      <c r="AN50" s="27">
        <f>'[8]2010_2a_mell'!AM50</f>
        <v>0</v>
      </c>
      <c r="AO50" s="27">
        <f>'[8]2010_2a_mell'!AN50</f>
        <v>0</v>
      </c>
      <c r="AP50" s="27">
        <f>'[8]2010_2a_mell'!AO50</f>
        <v>0</v>
      </c>
      <c r="AQ50" s="27">
        <f>'[8]2010_2a_mell'!AP50</f>
        <v>0</v>
      </c>
      <c r="AR50" s="27">
        <f>'[8]2010_2a_mell'!AQ50</f>
        <v>0</v>
      </c>
      <c r="AS50" s="27">
        <f>'[8]2010_2a_mell'!AR50</f>
        <v>0</v>
      </c>
      <c r="AT50" s="27">
        <f>'[8]2010_2a_mell'!AS50</f>
        <v>0</v>
      </c>
      <c r="AU50" s="27">
        <f>'[8]2010_2a_mell'!AT50</f>
        <v>0</v>
      </c>
      <c r="AV50" s="27">
        <f>'[8]2010_2a_mell'!AU50</f>
        <v>0</v>
      </c>
      <c r="AW50" s="27">
        <f>'[8]2010_2a_mell'!AV50</f>
        <v>0</v>
      </c>
      <c r="AX50" s="27">
        <f>'[8]2010_2a_mell'!AW50</f>
        <v>0</v>
      </c>
      <c r="AY50" s="27">
        <f>'[8]2010_2a_mell'!AX50</f>
        <v>0</v>
      </c>
      <c r="AZ50" s="27">
        <f>'[8]2010_2a_mell'!AY50</f>
        <v>0</v>
      </c>
      <c r="BA50" s="27">
        <f>'[8]2010_2a_mell'!AZ50</f>
        <v>0</v>
      </c>
      <c r="BB50" s="27">
        <f>'[8]2010_2a_mell'!BA50</f>
        <v>0</v>
      </c>
      <c r="BC50" s="27"/>
      <c r="BD50" s="27">
        <f>'[8]2010_2a_mell'!BB50</f>
        <v>0</v>
      </c>
      <c r="BE50" s="27">
        <f>'[8]2010_2a_mell'!BC50</f>
        <v>0</v>
      </c>
      <c r="BF50" s="27">
        <f>'[8]2010_2a_mell'!BD50</f>
        <v>0</v>
      </c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</row>
    <row r="51" spans="1:89" s="2" customFormat="1" ht="12">
      <c r="A51" s="33" t="s">
        <v>105</v>
      </c>
      <c r="B51" s="432" t="s">
        <v>106</v>
      </c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</row>
    <row r="52" spans="1:89" s="2" customFormat="1" ht="12">
      <c r="A52" s="431"/>
      <c r="B52" s="20" t="s">
        <v>107</v>
      </c>
      <c r="C52" s="21">
        <f>'[8]2010_2a_mell'!C52</f>
        <v>0</v>
      </c>
      <c r="D52" s="21">
        <f>'[8]2010_2a_mell'!D52</f>
        <v>0</v>
      </c>
      <c r="E52" s="21">
        <f>'[8]2010_2a_mell'!E52</f>
        <v>0</v>
      </c>
      <c r="F52" s="21">
        <f>'[8]2010_2a_mell'!F52</f>
        <v>0</v>
      </c>
      <c r="G52" s="21">
        <f>'[8]2010_2a_mell'!G52</f>
        <v>0</v>
      </c>
      <c r="H52" s="21">
        <f>'[8]2010_2a_mell'!H52</f>
        <v>0</v>
      </c>
      <c r="I52" s="21">
        <f>'[8]2010_2a_mell'!I52</f>
        <v>0</v>
      </c>
      <c r="J52" s="21">
        <f>'[8]2010_2a_mell'!J52</f>
        <v>0</v>
      </c>
      <c r="K52" s="21">
        <f>'[8]2010_2a_mell'!K52</f>
        <v>0</v>
      </c>
      <c r="L52" s="21"/>
      <c r="M52" s="21">
        <f>'[8]2010_2a_mell'!L52</f>
        <v>0</v>
      </c>
      <c r="N52" s="21">
        <f>'[8]2010_2a_mell'!M52</f>
        <v>0</v>
      </c>
      <c r="O52" s="21">
        <f>'[8]2010_2a_mell'!N52</f>
        <v>0</v>
      </c>
      <c r="P52" s="21">
        <f>'[8]2010_2a_mell'!O52</f>
        <v>0</v>
      </c>
      <c r="Q52" s="21">
        <f>'[8]2010_2a_mell'!P52</f>
        <v>0</v>
      </c>
      <c r="R52" s="21">
        <f>'[8]2010_2a_mell'!Q52</f>
        <v>0</v>
      </c>
      <c r="S52" s="21">
        <f>'[8]2010_2a_mell'!R52</f>
        <v>0</v>
      </c>
      <c r="T52" s="21">
        <f>'[8]2010_2a_mell'!S52</f>
        <v>0</v>
      </c>
      <c r="U52" s="21">
        <f>'[8]2010_2a_mell'!T52</f>
        <v>0</v>
      </c>
      <c r="V52" s="21">
        <f>'[8]2010_2a_mell'!U52</f>
        <v>0</v>
      </c>
      <c r="W52" s="21">
        <f>'[8]2010_2a_mell'!V52</f>
        <v>0</v>
      </c>
      <c r="X52" s="21">
        <f>'[8]2010_2a_mell'!W52</f>
        <v>0</v>
      </c>
      <c r="Y52" s="21">
        <f>'[8]2010_2a_mell'!X52</f>
        <v>0</v>
      </c>
      <c r="Z52" s="21">
        <f>'[8]2010_2a_mell'!Y52</f>
        <v>0</v>
      </c>
      <c r="AA52" s="21">
        <f>'[8]2010_2a_mell'!Z52</f>
        <v>0</v>
      </c>
      <c r="AB52" s="21">
        <f>'[8]2010_2a_mell'!AA52</f>
        <v>0</v>
      </c>
      <c r="AC52" s="21">
        <f>'[8]2010_2a_mell'!AB52</f>
        <v>0</v>
      </c>
      <c r="AD52" s="21">
        <f>'[8]2010_2a_mell'!AC52</f>
        <v>0</v>
      </c>
      <c r="AE52" s="21">
        <f>'[8]2010_2a_mell'!AD52</f>
        <v>0</v>
      </c>
      <c r="AF52" s="21">
        <f>'[8]2010_2a_mell'!AE52</f>
        <v>0</v>
      </c>
      <c r="AG52" s="21">
        <f>'[8]2010_2a_mell'!AF52</f>
        <v>0</v>
      </c>
      <c r="AH52" s="21">
        <f>'[8]2010_2a_mell'!AG52</f>
        <v>0</v>
      </c>
      <c r="AI52" s="21">
        <f>'[8]2010_2a_mell'!AH52</f>
        <v>0</v>
      </c>
      <c r="AJ52" s="21">
        <f>'[8]2010_2a_mell'!AI52</f>
        <v>0</v>
      </c>
      <c r="AK52" s="21">
        <f>'[8]2010_2a_mell'!AJ52</f>
        <v>0</v>
      </c>
      <c r="AL52" s="21">
        <f>'[8]2010_2a_mell'!AK52</f>
        <v>0</v>
      </c>
      <c r="AM52" s="21">
        <f>'[8]2010_2a_mell'!AL52</f>
        <v>0</v>
      </c>
      <c r="AN52" s="21">
        <f>'[8]2010_2a_mell'!AM52</f>
        <v>0</v>
      </c>
      <c r="AO52" s="21">
        <f>'[8]2010_2a_mell'!AN52</f>
        <v>0</v>
      </c>
      <c r="AP52" s="21">
        <f>'[8]2010_2a_mell'!AO52</f>
        <v>0</v>
      </c>
      <c r="AQ52" s="21">
        <f>'[8]2010_2a_mell'!AP52</f>
        <v>0</v>
      </c>
      <c r="AR52" s="21">
        <f>'[8]2010_2a_mell'!AQ52</f>
        <v>0</v>
      </c>
      <c r="AS52" s="21">
        <f>'[8]2010_2a_mell'!AR52</f>
        <v>0</v>
      </c>
      <c r="AT52" s="21">
        <f>'[8]2010_2a_mell'!AS52</f>
        <v>0</v>
      </c>
      <c r="AU52" s="21">
        <f>'[8]2010_2a_mell'!AT52</f>
        <v>0</v>
      </c>
      <c r="AV52" s="21">
        <f>'[8]2010_2a_mell'!AU52</f>
        <v>0</v>
      </c>
      <c r="AW52" s="21">
        <f>'[8]2010_2a_mell'!AV52</f>
        <v>0</v>
      </c>
      <c r="AX52" s="21">
        <f>'[8]2010_2a_mell'!AW52</f>
        <v>0</v>
      </c>
      <c r="AY52" s="21">
        <f>'[8]2010_2a_mell'!AX52</f>
        <v>0</v>
      </c>
      <c r="AZ52" s="21">
        <f>'[8]2010_2a_mell'!AY52</f>
        <v>0</v>
      </c>
      <c r="BA52" s="21">
        <f>'[8]2010_2a_mell'!AZ52</f>
        <v>0</v>
      </c>
      <c r="BB52" s="21">
        <f>'[8]2010_2a_mell'!BA52</f>
        <v>0</v>
      </c>
      <c r="BC52" s="21"/>
      <c r="BD52" s="21">
        <f>'[8]2010_2a_mell'!BB52</f>
        <v>0</v>
      </c>
      <c r="BE52" s="21">
        <f>'[8]2010_2a_mell'!BC52</f>
        <v>0</v>
      </c>
      <c r="BF52" s="22">
        <f>'[8]2010_2a_mell'!BD52</f>
        <v>0</v>
      </c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</row>
    <row r="53" spans="1:89" s="2" customFormat="1" ht="12">
      <c r="A53" s="431"/>
      <c r="B53" s="20" t="s">
        <v>108</v>
      </c>
      <c r="C53" s="21">
        <f>'[8]2010_2a_mell'!C53</f>
        <v>0</v>
      </c>
      <c r="D53" s="21">
        <f>'[8]2010_2a_mell'!D53</f>
        <v>0</v>
      </c>
      <c r="E53" s="21">
        <f>'[8]2010_2a_mell'!E53</f>
        <v>0</v>
      </c>
      <c r="F53" s="21">
        <f>'[8]2010_2a_mell'!F53</f>
        <v>0</v>
      </c>
      <c r="G53" s="21">
        <f>'[8]2010_2a_mell'!G53</f>
        <v>0</v>
      </c>
      <c r="H53" s="21">
        <f>'[8]2010_2a_mell'!H53</f>
        <v>0</v>
      </c>
      <c r="I53" s="21">
        <f>'[8]2010_2a_mell'!I53</f>
        <v>0</v>
      </c>
      <c r="J53" s="21">
        <f>'[8]2010_2a_mell'!J53</f>
        <v>0</v>
      </c>
      <c r="K53" s="21">
        <f>'[8]2010_2a_mell'!K53</f>
        <v>0</v>
      </c>
      <c r="L53" s="21"/>
      <c r="M53" s="21">
        <f>'[8]2010_2a_mell'!L53</f>
        <v>0</v>
      </c>
      <c r="N53" s="21">
        <f>'[8]2010_2a_mell'!M53</f>
        <v>0</v>
      </c>
      <c r="O53" s="21">
        <f>'[8]2010_2a_mell'!N53</f>
        <v>0</v>
      </c>
      <c r="P53" s="21">
        <f>'[8]2010_2a_mell'!O53</f>
        <v>0</v>
      </c>
      <c r="Q53" s="21">
        <f>'[8]2010_2a_mell'!P53</f>
        <v>0</v>
      </c>
      <c r="R53" s="21">
        <f>'[8]2010_2a_mell'!Q53</f>
        <v>0</v>
      </c>
      <c r="S53" s="21">
        <f>'[8]2010_2a_mell'!R53</f>
        <v>0</v>
      </c>
      <c r="T53" s="21">
        <f>'[8]2010_2a_mell'!S53</f>
        <v>0</v>
      </c>
      <c r="U53" s="21">
        <f>'[8]2010_2a_mell'!T53</f>
        <v>0</v>
      </c>
      <c r="V53" s="21">
        <f>'[8]2010_2a_mell'!U53</f>
        <v>195491</v>
      </c>
      <c r="W53" s="21">
        <f>'[8]2010_2a_mell'!V53</f>
        <v>0</v>
      </c>
      <c r="X53" s="21">
        <f>'[8]2010_2a_mell'!W53</f>
        <v>0</v>
      </c>
      <c r="Y53" s="21">
        <f>'[8]2010_2a_mell'!X53</f>
        <v>0</v>
      </c>
      <c r="Z53" s="21">
        <f>'[8]2010_2a_mell'!Y53</f>
        <v>0</v>
      </c>
      <c r="AA53" s="21">
        <f>'[8]2010_2a_mell'!Z53</f>
        <v>0</v>
      </c>
      <c r="AB53" s="21">
        <f>'[8]2010_2a_mell'!AA53</f>
        <v>0</v>
      </c>
      <c r="AC53" s="21">
        <f>'[8]2010_2a_mell'!AB53</f>
        <v>0</v>
      </c>
      <c r="AD53" s="21">
        <f>'[8]2010_2a_mell'!AC53</f>
        <v>0</v>
      </c>
      <c r="AE53" s="21">
        <f>'[8]2010_2a_mell'!AD53</f>
        <v>0</v>
      </c>
      <c r="AF53" s="21">
        <f>'[8]2010_2a_mell'!AE53</f>
        <v>0</v>
      </c>
      <c r="AG53" s="21">
        <f>'[8]2010_2a_mell'!AF53</f>
        <v>0</v>
      </c>
      <c r="AH53" s="21">
        <f>'[8]2010_2a_mell'!AG53</f>
        <v>0</v>
      </c>
      <c r="AI53" s="21">
        <f>'[8]2010_2a_mell'!AH53</f>
        <v>0</v>
      </c>
      <c r="AJ53" s="21">
        <f>'[8]2010_2a_mell'!AI53</f>
        <v>0</v>
      </c>
      <c r="AK53" s="21">
        <f>'[8]2010_2a_mell'!AJ53</f>
        <v>0</v>
      </c>
      <c r="AL53" s="21">
        <f>'[8]2010_2a_mell'!AK53</f>
        <v>0</v>
      </c>
      <c r="AM53" s="21">
        <f>'[8]2010_2a_mell'!AL53</f>
        <v>0</v>
      </c>
      <c r="AN53" s="21">
        <f>'[8]2010_2a_mell'!AM53</f>
        <v>0</v>
      </c>
      <c r="AO53" s="21">
        <f>'[8]2010_2a_mell'!AN53</f>
        <v>0</v>
      </c>
      <c r="AP53" s="21">
        <f>'[8]2010_2a_mell'!AO53</f>
        <v>0</v>
      </c>
      <c r="AQ53" s="21">
        <f>'[8]2010_2a_mell'!AP53</f>
        <v>0</v>
      </c>
      <c r="AR53" s="21">
        <f>'[8]2010_2a_mell'!AQ53</f>
        <v>0</v>
      </c>
      <c r="AS53" s="21">
        <f>'[8]2010_2a_mell'!AR53</f>
        <v>0</v>
      </c>
      <c r="AT53" s="21">
        <f>'[8]2010_2a_mell'!AS53</f>
        <v>0</v>
      </c>
      <c r="AU53" s="21">
        <f>'[8]2010_2a_mell'!AT53</f>
        <v>0</v>
      </c>
      <c r="AV53" s="21">
        <f>'[8]2010_2a_mell'!AU53</f>
        <v>0</v>
      </c>
      <c r="AW53" s="21">
        <f>'[8]2010_2a_mell'!AV53</f>
        <v>0</v>
      </c>
      <c r="AX53" s="21">
        <f>'[8]2010_2a_mell'!AW53</f>
        <v>0</v>
      </c>
      <c r="AY53" s="21">
        <f>'[8]2010_2a_mell'!AX53</f>
        <v>0</v>
      </c>
      <c r="AZ53" s="21">
        <f>'[8]2010_2a_mell'!AY53</f>
        <v>0</v>
      </c>
      <c r="BA53" s="21">
        <f>'[8]2010_2a_mell'!AZ53</f>
        <v>0</v>
      </c>
      <c r="BB53" s="21">
        <f>'[8]2010_2a_mell'!BA53</f>
        <v>0</v>
      </c>
      <c r="BC53" s="21"/>
      <c r="BD53" s="21">
        <f>'[8]2010_2a_mell'!BB53</f>
        <v>0</v>
      </c>
      <c r="BE53" s="21">
        <f>'[8]2010_2a_mell'!BC53</f>
        <v>0</v>
      </c>
      <c r="BF53" s="22">
        <f>'[8]2010_2a_mell'!BD53</f>
        <v>195491</v>
      </c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</row>
    <row r="54" spans="1:89" s="30" customFormat="1" ht="12">
      <c r="A54" s="431"/>
      <c r="B54" s="26" t="s">
        <v>109</v>
      </c>
      <c r="C54" s="27">
        <f>'[8]2010_2a_mell'!C54</f>
        <v>0</v>
      </c>
      <c r="D54" s="27">
        <f>'[8]2010_2a_mell'!D54</f>
        <v>0</v>
      </c>
      <c r="E54" s="27">
        <f>'[8]2010_2a_mell'!E54</f>
        <v>0</v>
      </c>
      <c r="F54" s="27">
        <f>'[8]2010_2a_mell'!F54</f>
        <v>0</v>
      </c>
      <c r="G54" s="27">
        <f>'[8]2010_2a_mell'!G54</f>
        <v>0</v>
      </c>
      <c r="H54" s="27">
        <f>'[8]2010_2a_mell'!H54</f>
        <v>0</v>
      </c>
      <c r="I54" s="27">
        <f>'[8]2010_2a_mell'!I54</f>
        <v>0</v>
      </c>
      <c r="J54" s="27">
        <f>'[8]2010_2a_mell'!J54</f>
        <v>0</v>
      </c>
      <c r="K54" s="27">
        <f>'[8]2010_2a_mell'!K54</f>
        <v>0</v>
      </c>
      <c r="L54" s="27"/>
      <c r="M54" s="27">
        <f>'[8]2010_2a_mell'!L54</f>
        <v>0</v>
      </c>
      <c r="N54" s="27">
        <f>'[8]2010_2a_mell'!M54</f>
        <v>0</v>
      </c>
      <c r="O54" s="27">
        <f>'[8]2010_2a_mell'!N54</f>
        <v>0</v>
      </c>
      <c r="P54" s="27">
        <f>'[8]2010_2a_mell'!O54</f>
        <v>0</v>
      </c>
      <c r="Q54" s="27">
        <f>'[8]2010_2a_mell'!P54</f>
        <v>0</v>
      </c>
      <c r="R54" s="27">
        <f>'[8]2010_2a_mell'!Q54</f>
        <v>0</v>
      </c>
      <c r="S54" s="27">
        <f>'[8]2010_2a_mell'!R54</f>
        <v>0</v>
      </c>
      <c r="T54" s="27">
        <f>'[8]2010_2a_mell'!S54</f>
        <v>0</v>
      </c>
      <c r="U54" s="27">
        <f>'[8]2010_2a_mell'!T54</f>
        <v>0</v>
      </c>
      <c r="V54" s="27">
        <f>'[8]2010_2a_mell'!U54</f>
        <v>195491</v>
      </c>
      <c r="W54" s="27">
        <f>'[8]2010_2a_mell'!V54</f>
        <v>0</v>
      </c>
      <c r="X54" s="27">
        <f>'[8]2010_2a_mell'!W54</f>
        <v>0</v>
      </c>
      <c r="Y54" s="27">
        <f>'[8]2010_2a_mell'!X54</f>
        <v>0</v>
      </c>
      <c r="Z54" s="27">
        <f>'[8]2010_2a_mell'!Y54</f>
        <v>0</v>
      </c>
      <c r="AA54" s="27">
        <f>'[8]2010_2a_mell'!Z54</f>
        <v>0</v>
      </c>
      <c r="AB54" s="27">
        <f>'[8]2010_2a_mell'!AA54</f>
        <v>0</v>
      </c>
      <c r="AC54" s="27">
        <f>'[8]2010_2a_mell'!AB54</f>
        <v>0</v>
      </c>
      <c r="AD54" s="27">
        <f>'[8]2010_2a_mell'!AC54</f>
        <v>0</v>
      </c>
      <c r="AE54" s="27">
        <f>'[8]2010_2a_mell'!AD54</f>
        <v>0</v>
      </c>
      <c r="AF54" s="27">
        <f>'[8]2010_2a_mell'!AE54</f>
        <v>0</v>
      </c>
      <c r="AG54" s="27">
        <f>'[8]2010_2a_mell'!AF54</f>
        <v>0</v>
      </c>
      <c r="AH54" s="27">
        <f>'[8]2010_2a_mell'!AG54</f>
        <v>0</v>
      </c>
      <c r="AI54" s="27">
        <f>'[8]2010_2a_mell'!AH54</f>
        <v>0</v>
      </c>
      <c r="AJ54" s="27">
        <f>'[8]2010_2a_mell'!AI54</f>
        <v>0</v>
      </c>
      <c r="AK54" s="27">
        <f>'[8]2010_2a_mell'!AJ54</f>
        <v>0</v>
      </c>
      <c r="AL54" s="27">
        <f>'[8]2010_2a_mell'!AK54</f>
        <v>0</v>
      </c>
      <c r="AM54" s="27">
        <f>'[8]2010_2a_mell'!AL54</f>
        <v>0</v>
      </c>
      <c r="AN54" s="27">
        <f>'[8]2010_2a_mell'!AM54</f>
        <v>0</v>
      </c>
      <c r="AO54" s="27">
        <f>'[8]2010_2a_mell'!AN54</f>
        <v>0</v>
      </c>
      <c r="AP54" s="27">
        <f>'[8]2010_2a_mell'!AO54</f>
        <v>0</v>
      </c>
      <c r="AQ54" s="27">
        <f>'[8]2010_2a_mell'!AP54</f>
        <v>0</v>
      </c>
      <c r="AR54" s="27">
        <f>'[8]2010_2a_mell'!AQ54</f>
        <v>0</v>
      </c>
      <c r="AS54" s="27">
        <f>'[8]2010_2a_mell'!AR54</f>
        <v>0</v>
      </c>
      <c r="AT54" s="27">
        <f>'[8]2010_2a_mell'!AS54</f>
        <v>0</v>
      </c>
      <c r="AU54" s="27">
        <f>'[8]2010_2a_mell'!AT54</f>
        <v>0</v>
      </c>
      <c r="AV54" s="27">
        <f>'[8]2010_2a_mell'!AU54</f>
        <v>0</v>
      </c>
      <c r="AW54" s="27">
        <f>'[8]2010_2a_mell'!AV54</f>
        <v>0</v>
      </c>
      <c r="AX54" s="27">
        <f>'[8]2010_2a_mell'!AW54</f>
        <v>0</v>
      </c>
      <c r="AY54" s="27">
        <f>'[8]2010_2a_mell'!AX54</f>
        <v>0</v>
      </c>
      <c r="AZ54" s="27">
        <f>'[8]2010_2a_mell'!AY54</f>
        <v>0</v>
      </c>
      <c r="BA54" s="27">
        <f>'[8]2010_2a_mell'!AZ54</f>
        <v>0</v>
      </c>
      <c r="BB54" s="27">
        <f>'[8]2010_2a_mell'!BA54</f>
        <v>0</v>
      </c>
      <c r="BC54" s="27"/>
      <c r="BD54" s="27">
        <f>'[8]2010_2a_mell'!BB54</f>
        <v>0</v>
      </c>
      <c r="BE54" s="27">
        <f>'[8]2010_2a_mell'!BC54</f>
        <v>0</v>
      </c>
      <c r="BF54" s="27">
        <f>'[8]2010_2a_mell'!BD54</f>
        <v>195491</v>
      </c>
      <c r="BG54" s="39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</row>
    <row r="55" spans="1:89" s="2" customFormat="1" ht="12">
      <c r="A55" s="33" t="s">
        <v>110</v>
      </c>
      <c r="B55" s="432" t="s">
        <v>111</v>
      </c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432"/>
      <c r="AD55" s="432"/>
      <c r="AE55" s="432"/>
      <c r="AF55" s="432"/>
      <c r="AG55" s="432"/>
      <c r="AH55" s="432"/>
      <c r="AI55" s="432"/>
      <c r="AJ55" s="432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432"/>
      <c r="AW55" s="432"/>
      <c r="AX55" s="432"/>
      <c r="AY55" s="432"/>
      <c r="AZ55" s="432"/>
      <c r="BA55" s="432"/>
      <c r="BB55" s="432"/>
      <c r="BC55" s="432"/>
      <c r="BD55" s="432"/>
      <c r="BE55" s="432"/>
      <c r="BF55" s="432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</row>
    <row r="56" spans="1:89" s="2" customFormat="1" ht="12">
      <c r="A56" s="431"/>
      <c r="B56" s="20" t="s">
        <v>112</v>
      </c>
      <c r="C56" s="21">
        <f>'[8]2010_2a_mell'!C56</f>
        <v>0</v>
      </c>
      <c r="D56" s="21">
        <f>'[8]2010_2a_mell'!D56</f>
        <v>0</v>
      </c>
      <c r="E56" s="21">
        <f>'[8]2010_2a_mell'!E56</f>
        <v>0</v>
      </c>
      <c r="F56" s="21">
        <f>'[8]2010_2a_mell'!F56</f>
        <v>0</v>
      </c>
      <c r="G56" s="21">
        <f>'[8]2010_2a_mell'!G56</f>
        <v>0</v>
      </c>
      <c r="H56" s="21">
        <f>'[8]2010_2a_mell'!H56</f>
        <v>0</v>
      </c>
      <c r="I56" s="21">
        <f>'[8]2010_2a_mell'!I56</f>
        <v>0</v>
      </c>
      <c r="J56" s="21">
        <f>'[8]2010_2a_mell'!J56</f>
        <v>0</v>
      </c>
      <c r="K56" s="21">
        <f>'[8]2010_2a_mell'!K56</f>
        <v>0</v>
      </c>
      <c r="L56" s="21"/>
      <c r="M56" s="21">
        <f>'[8]2010_2a_mell'!L56</f>
        <v>0</v>
      </c>
      <c r="N56" s="21">
        <f>'[8]2010_2a_mell'!M56</f>
        <v>11427</v>
      </c>
      <c r="O56" s="21">
        <f>'[8]2010_2a_mell'!N56</f>
        <v>0</v>
      </c>
      <c r="P56" s="21">
        <f>'[8]2010_2a_mell'!O56</f>
        <v>0</v>
      </c>
      <c r="Q56" s="21">
        <f>'[8]2010_2a_mell'!P56</f>
        <v>0</v>
      </c>
      <c r="R56" s="21">
        <f>'[8]2010_2a_mell'!Q56</f>
        <v>0</v>
      </c>
      <c r="S56" s="21">
        <f>'[8]2010_2a_mell'!R56</f>
        <v>0</v>
      </c>
      <c r="T56" s="21">
        <f>'[8]2010_2a_mell'!S56</f>
        <v>0</v>
      </c>
      <c r="U56" s="21">
        <f>'[8]2010_2a_mell'!T56</f>
        <v>0</v>
      </c>
      <c r="V56" s="21">
        <f>'[8]2010_2a_mell'!U56</f>
        <v>0</v>
      </c>
      <c r="W56" s="21">
        <f>'[8]2010_2a_mell'!V56</f>
        <v>0</v>
      </c>
      <c r="X56" s="21">
        <f>'[8]2010_2a_mell'!W56</f>
        <v>0</v>
      </c>
      <c r="Y56" s="21">
        <f>'[8]2010_2a_mell'!X56</f>
        <v>0</v>
      </c>
      <c r="Z56" s="21">
        <f>'[8]2010_2a_mell'!Y56</f>
        <v>0</v>
      </c>
      <c r="AA56" s="21">
        <f>'[8]2010_2a_mell'!Z56</f>
        <v>0</v>
      </c>
      <c r="AB56" s="21">
        <f>'[8]2010_2a_mell'!AA56</f>
        <v>0</v>
      </c>
      <c r="AC56" s="21">
        <f>'[8]2010_2a_mell'!AB56</f>
        <v>0</v>
      </c>
      <c r="AD56" s="21">
        <f>'[8]2010_2a_mell'!AC56</f>
        <v>0</v>
      </c>
      <c r="AE56" s="21">
        <f>'[8]2010_2a_mell'!AD56</f>
        <v>0</v>
      </c>
      <c r="AF56" s="21">
        <f>'[8]2010_2a_mell'!AE56</f>
        <v>0</v>
      </c>
      <c r="AG56" s="21">
        <f>'[8]2010_2a_mell'!AF56</f>
        <v>0</v>
      </c>
      <c r="AH56" s="21">
        <f>'[8]2010_2a_mell'!AG56</f>
        <v>0</v>
      </c>
      <c r="AI56" s="21">
        <f>'[8]2010_2a_mell'!AH56</f>
        <v>0</v>
      </c>
      <c r="AJ56" s="21">
        <f>'[8]2010_2a_mell'!AI56</f>
        <v>0</v>
      </c>
      <c r="AK56" s="21">
        <f>'[8]2010_2a_mell'!AJ56</f>
        <v>0</v>
      </c>
      <c r="AL56" s="21">
        <f>'[8]2010_2a_mell'!AK56</f>
        <v>0</v>
      </c>
      <c r="AM56" s="21">
        <f>'[8]2010_2a_mell'!AL56</f>
        <v>0</v>
      </c>
      <c r="AN56" s="21">
        <f>'[8]2010_2a_mell'!AM56</f>
        <v>0</v>
      </c>
      <c r="AO56" s="21">
        <f>'[8]2010_2a_mell'!AN56</f>
        <v>0</v>
      </c>
      <c r="AP56" s="21">
        <f>'[8]2010_2a_mell'!AO56</f>
        <v>380</v>
      </c>
      <c r="AQ56" s="21">
        <f>'[8]2010_2a_mell'!AP56</f>
        <v>0</v>
      </c>
      <c r="AR56" s="21">
        <f>'[8]2010_2a_mell'!AQ56</f>
        <v>0</v>
      </c>
      <c r="AS56" s="21">
        <f>'[8]2010_2a_mell'!AR56</f>
        <v>0</v>
      </c>
      <c r="AT56" s="21">
        <f>'[8]2010_2a_mell'!AS56</f>
        <v>0</v>
      </c>
      <c r="AU56" s="21">
        <f>'[8]2010_2a_mell'!AT56</f>
        <v>0</v>
      </c>
      <c r="AV56" s="21">
        <f>'[8]2010_2a_mell'!AU56</f>
        <v>0</v>
      </c>
      <c r="AW56" s="21">
        <f>'[8]2010_2a_mell'!AV56</f>
        <v>0</v>
      </c>
      <c r="AX56" s="21">
        <f>'[8]2010_2a_mell'!AW56</f>
        <v>0</v>
      </c>
      <c r="AY56" s="21">
        <f>'[8]2010_2a_mell'!AX56</f>
        <v>0</v>
      </c>
      <c r="AZ56" s="21">
        <f>'[8]2010_2a_mell'!AY56</f>
        <v>0</v>
      </c>
      <c r="BA56" s="21">
        <f>'[8]2010_2a_mell'!AZ56</f>
        <v>0</v>
      </c>
      <c r="BB56" s="21">
        <f>'[8]2010_2a_mell'!BA56</f>
        <v>0</v>
      </c>
      <c r="BC56" s="21"/>
      <c r="BD56" s="21">
        <f>'[8]2010_2a_mell'!BB56</f>
        <v>0</v>
      </c>
      <c r="BE56" s="21">
        <f>'[8]2010_2a_mell'!BC56</f>
        <v>0</v>
      </c>
      <c r="BF56" s="21">
        <f>'[8]2010_2a_mell'!BD56</f>
        <v>11807</v>
      </c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</row>
    <row r="57" spans="1:89" s="2" customFormat="1" ht="12">
      <c r="A57" s="431"/>
      <c r="B57" s="20" t="s">
        <v>113</v>
      </c>
      <c r="C57" s="21">
        <f>'[8]2010_2a_mell'!C57</f>
        <v>0</v>
      </c>
      <c r="D57" s="21">
        <f>'[8]2010_2a_mell'!D57</f>
        <v>0</v>
      </c>
      <c r="E57" s="21">
        <f>'[8]2010_2a_mell'!E57</f>
        <v>0</v>
      </c>
      <c r="F57" s="21">
        <f>'[8]2010_2a_mell'!F57</f>
        <v>0</v>
      </c>
      <c r="G57" s="21">
        <f>'[8]2010_2a_mell'!G57</f>
        <v>0</v>
      </c>
      <c r="H57" s="21">
        <f>'[8]2010_2a_mell'!H57</f>
        <v>0</v>
      </c>
      <c r="I57" s="21">
        <f>'[8]2010_2a_mell'!I57</f>
        <v>0</v>
      </c>
      <c r="J57" s="21">
        <f>'[8]2010_2a_mell'!J57</f>
        <v>0</v>
      </c>
      <c r="K57" s="21">
        <f>'[8]2010_2a_mell'!K57</f>
        <v>0</v>
      </c>
      <c r="L57" s="21"/>
      <c r="M57" s="21">
        <f>'[8]2010_2a_mell'!L57</f>
        <v>0</v>
      </c>
      <c r="N57" s="21">
        <f>'[8]2010_2a_mell'!M57</f>
        <v>0</v>
      </c>
      <c r="O57" s="21">
        <f>'[8]2010_2a_mell'!N57</f>
        <v>0</v>
      </c>
      <c r="P57" s="21">
        <f>'[8]2010_2a_mell'!O57</f>
        <v>0</v>
      </c>
      <c r="Q57" s="21">
        <f>'[8]2010_2a_mell'!P57</f>
        <v>0</v>
      </c>
      <c r="R57" s="21">
        <f>'[8]2010_2a_mell'!Q57</f>
        <v>0</v>
      </c>
      <c r="S57" s="21">
        <f>'[8]2010_2a_mell'!R57</f>
        <v>0</v>
      </c>
      <c r="T57" s="21">
        <f>'[8]2010_2a_mell'!S57</f>
        <v>0</v>
      </c>
      <c r="U57" s="21">
        <f>'[8]2010_2a_mell'!T57</f>
        <v>0</v>
      </c>
      <c r="V57" s="21">
        <f>'[8]2010_2a_mell'!U57</f>
        <v>0</v>
      </c>
      <c r="W57" s="21">
        <f>'[8]2010_2a_mell'!V57</f>
        <v>0</v>
      </c>
      <c r="X57" s="21">
        <f>'[8]2010_2a_mell'!W57</f>
        <v>0</v>
      </c>
      <c r="Y57" s="21">
        <f>'[8]2010_2a_mell'!X57</f>
        <v>0</v>
      </c>
      <c r="Z57" s="21">
        <f>'[8]2010_2a_mell'!Y57</f>
        <v>0</v>
      </c>
      <c r="AA57" s="21">
        <f>'[8]2010_2a_mell'!Z57</f>
        <v>0</v>
      </c>
      <c r="AB57" s="21">
        <f>'[8]2010_2a_mell'!AA57</f>
        <v>0</v>
      </c>
      <c r="AC57" s="21">
        <f>'[8]2010_2a_mell'!AB57</f>
        <v>0</v>
      </c>
      <c r="AD57" s="21">
        <f>'[8]2010_2a_mell'!AC57</f>
        <v>0</v>
      </c>
      <c r="AE57" s="21">
        <f>'[8]2010_2a_mell'!AD57</f>
        <v>0</v>
      </c>
      <c r="AF57" s="21">
        <f>'[8]2010_2a_mell'!AE57</f>
        <v>0</v>
      </c>
      <c r="AG57" s="21">
        <f>'[8]2010_2a_mell'!AF57</f>
        <v>0</v>
      </c>
      <c r="AH57" s="21">
        <f>'[8]2010_2a_mell'!AG57</f>
        <v>0</v>
      </c>
      <c r="AI57" s="21">
        <f>'[8]2010_2a_mell'!AH57</f>
        <v>0</v>
      </c>
      <c r="AJ57" s="21">
        <f>'[8]2010_2a_mell'!AI57</f>
        <v>0</v>
      </c>
      <c r="AK57" s="21">
        <f>'[8]2010_2a_mell'!AJ57</f>
        <v>0</v>
      </c>
      <c r="AL57" s="21">
        <f>'[8]2010_2a_mell'!AK57</f>
        <v>0</v>
      </c>
      <c r="AM57" s="21">
        <f>'[8]2010_2a_mell'!AL57</f>
        <v>0</v>
      </c>
      <c r="AN57" s="21">
        <f>'[8]2010_2a_mell'!AM57</f>
        <v>0</v>
      </c>
      <c r="AO57" s="21">
        <f>'[8]2010_2a_mell'!AN57</f>
        <v>0</v>
      </c>
      <c r="AP57" s="21">
        <f>'[8]2010_2a_mell'!AO57</f>
        <v>0</v>
      </c>
      <c r="AQ57" s="21">
        <f>'[8]2010_2a_mell'!AP57</f>
        <v>0</v>
      </c>
      <c r="AR57" s="21">
        <f>'[8]2010_2a_mell'!AQ57</f>
        <v>0</v>
      </c>
      <c r="AS57" s="21">
        <f>'[8]2010_2a_mell'!AR57</f>
        <v>0</v>
      </c>
      <c r="AT57" s="21">
        <f>'[8]2010_2a_mell'!AS57</f>
        <v>0</v>
      </c>
      <c r="AU57" s="21">
        <f>'[8]2010_2a_mell'!AT57</f>
        <v>0</v>
      </c>
      <c r="AV57" s="21">
        <f>'[8]2010_2a_mell'!AU57</f>
        <v>0</v>
      </c>
      <c r="AW57" s="21">
        <f>'[8]2010_2a_mell'!AV57</f>
        <v>0</v>
      </c>
      <c r="AX57" s="21">
        <f>'[8]2010_2a_mell'!AW57</f>
        <v>0</v>
      </c>
      <c r="AY57" s="21">
        <f>'[8]2010_2a_mell'!AX57</f>
        <v>0</v>
      </c>
      <c r="AZ57" s="21">
        <f>'[8]2010_2a_mell'!AY57</f>
        <v>0</v>
      </c>
      <c r="BA57" s="21">
        <f>'[8]2010_2a_mell'!AZ57</f>
        <v>0</v>
      </c>
      <c r="BB57" s="21">
        <f>'[8]2010_2a_mell'!BA57</f>
        <v>0</v>
      </c>
      <c r="BC57" s="21"/>
      <c r="BD57" s="21">
        <f>'[8]2010_2a_mell'!BB57</f>
        <v>0</v>
      </c>
      <c r="BE57" s="21">
        <f>'[8]2010_2a_mell'!BC57</f>
        <v>0</v>
      </c>
      <c r="BF57" s="21">
        <f>'[8]2010_2a_mell'!BD57</f>
        <v>0</v>
      </c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</row>
    <row r="58" spans="1:89" s="30" customFormat="1" ht="12">
      <c r="A58" s="431"/>
      <c r="B58" s="26" t="s">
        <v>114</v>
      </c>
      <c r="C58" s="27">
        <f>'[8]2010_2a_mell'!C58</f>
        <v>0</v>
      </c>
      <c r="D58" s="27">
        <f>'[8]2010_2a_mell'!D58</f>
        <v>0</v>
      </c>
      <c r="E58" s="27">
        <f>'[8]2010_2a_mell'!E58</f>
        <v>0</v>
      </c>
      <c r="F58" s="27">
        <f>'[8]2010_2a_mell'!F58</f>
        <v>0</v>
      </c>
      <c r="G58" s="27">
        <f>'[8]2010_2a_mell'!G58</f>
        <v>0</v>
      </c>
      <c r="H58" s="27">
        <f>'[8]2010_2a_mell'!H58</f>
        <v>0</v>
      </c>
      <c r="I58" s="27">
        <f>'[8]2010_2a_mell'!I58</f>
        <v>0</v>
      </c>
      <c r="J58" s="27">
        <f>'[8]2010_2a_mell'!J58</f>
        <v>0</v>
      </c>
      <c r="K58" s="27">
        <f>'[8]2010_2a_mell'!K58</f>
        <v>0</v>
      </c>
      <c r="L58" s="27"/>
      <c r="M58" s="27">
        <f>'[8]2010_2a_mell'!L58</f>
        <v>0</v>
      </c>
      <c r="N58" s="27">
        <f>'[8]2010_2a_mell'!M58</f>
        <v>11427</v>
      </c>
      <c r="O58" s="27">
        <f>'[8]2010_2a_mell'!N58</f>
        <v>0</v>
      </c>
      <c r="P58" s="27">
        <f>'[8]2010_2a_mell'!O58</f>
        <v>0</v>
      </c>
      <c r="Q58" s="27">
        <f>'[8]2010_2a_mell'!P58</f>
        <v>0</v>
      </c>
      <c r="R58" s="27">
        <f>'[8]2010_2a_mell'!Q58</f>
        <v>0</v>
      </c>
      <c r="S58" s="27">
        <f>'[8]2010_2a_mell'!R58</f>
        <v>0</v>
      </c>
      <c r="T58" s="27">
        <f>'[8]2010_2a_mell'!S58</f>
        <v>0</v>
      </c>
      <c r="U58" s="27">
        <f>'[8]2010_2a_mell'!T58</f>
        <v>0</v>
      </c>
      <c r="V58" s="27">
        <f>'[8]2010_2a_mell'!U58</f>
        <v>0</v>
      </c>
      <c r="W58" s="27">
        <f>'[8]2010_2a_mell'!V58</f>
        <v>0</v>
      </c>
      <c r="X58" s="27">
        <f>'[8]2010_2a_mell'!W58</f>
        <v>0</v>
      </c>
      <c r="Y58" s="27">
        <f>'[8]2010_2a_mell'!X58</f>
        <v>0</v>
      </c>
      <c r="Z58" s="27">
        <f>'[8]2010_2a_mell'!Y58</f>
        <v>0</v>
      </c>
      <c r="AA58" s="27">
        <f>'[8]2010_2a_mell'!Z58</f>
        <v>0</v>
      </c>
      <c r="AB58" s="27">
        <f>'[8]2010_2a_mell'!AA58</f>
        <v>0</v>
      </c>
      <c r="AC58" s="27">
        <f>'[8]2010_2a_mell'!AB58</f>
        <v>0</v>
      </c>
      <c r="AD58" s="27">
        <f>'[8]2010_2a_mell'!AC58</f>
        <v>0</v>
      </c>
      <c r="AE58" s="27">
        <f>'[8]2010_2a_mell'!AD58</f>
        <v>0</v>
      </c>
      <c r="AF58" s="27">
        <f>'[8]2010_2a_mell'!AE58</f>
        <v>0</v>
      </c>
      <c r="AG58" s="27">
        <f>'[8]2010_2a_mell'!AF58</f>
        <v>0</v>
      </c>
      <c r="AH58" s="27">
        <f>'[8]2010_2a_mell'!AG58</f>
        <v>0</v>
      </c>
      <c r="AI58" s="27">
        <f>'[8]2010_2a_mell'!AH58</f>
        <v>0</v>
      </c>
      <c r="AJ58" s="27">
        <f>'[8]2010_2a_mell'!AI58</f>
        <v>0</v>
      </c>
      <c r="AK58" s="27">
        <f>'[8]2010_2a_mell'!AJ58</f>
        <v>0</v>
      </c>
      <c r="AL58" s="27">
        <f>'[8]2010_2a_mell'!AK58</f>
        <v>0</v>
      </c>
      <c r="AM58" s="27">
        <f>'[8]2010_2a_mell'!AL58</f>
        <v>0</v>
      </c>
      <c r="AN58" s="27">
        <f>'[8]2010_2a_mell'!AM58</f>
        <v>0</v>
      </c>
      <c r="AO58" s="27">
        <f>'[8]2010_2a_mell'!AN58</f>
        <v>0</v>
      </c>
      <c r="AP58" s="27">
        <f>'[8]2010_2a_mell'!AO58</f>
        <v>380</v>
      </c>
      <c r="AQ58" s="27">
        <f>'[8]2010_2a_mell'!AP58</f>
        <v>0</v>
      </c>
      <c r="AR58" s="27">
        <f>'[8]2010_2a_mell'!AQ58</f>
        <v>0</v>
      </c>
      <c r="AS58" s="27">
        <f>'[8]2010_2a_mell'!AR58</f>
        <v>0</v>
      </c>
      <c r="AT58" s="27">
        <f>'[8]2010_2a_mell'!AS58</f>
        <v>0</v>
      </c>
      <c r="AU58" s="27">
        <f>'[8]2010_2a_mell'!AT58</f>
        <v>0</v>
      </c>
      <c r="AV58" s="27">
        <f>'[8]2010_2a_mell'!AU58</f>
        <v>0</v>
      </c>
      <c r="AW58" s="27">
        <f>'[8]2010_2a_mell'!AV58</f>
        <v>0</v>
      </c>
      <c r="AX58" s="27">
        <f>'[8]2010_2a_mell'!AW58</f>
        <v>0</v>
      </c>
      <c r="AY58" s="27">
        <f>'[8]2010_2a_mell'!AX58</f>
        <v>0</v>
      </c>
      <c r="AZ58" s="27">
        <f>'[8]2010_2a_mell'!AY58</f>
        <v>0</v>
      </c>
      <c r="BA58" s="27">
        <f>'[8]2010_2a_mell'!AZ58</f>
        <v>0</v>
      </c>
      <c r="BB58" s="27">
        <f>'[8]2010_2a_mell'!BA58</f>
        <v>0</v>
      </c>
      <c r="BC58" s="27"/>
      <c r="BD58" s="27">
        <f>'[8]2010_2a_mell'!BB58</f>
        <v>0</v>
      </c>
      <c r="BE58" s="27">
        <f>'[8]2010_2a_mell'!BC58</f>
        <v>0</v>
      </c>
      <c r="BF58" s="27">
        <f>'[8]2010_2a_mell'!BD58</f>
        <v>11807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</row>
    <row r="59" spans="1:89" s="30" customFormat="1" ht="18">
      <c r="A59" s="436" t="s">
        <v>115</v>
      </c>
      <c r="B59" s="436"/>
      <c r="C59" s="40">
        <f>'[8]2010_2a_mell'!C59</f>
        <v>0</v>
      </c>
      <c r="D59" s="40">
        <f>'[8]2010_2a_mell'!D59</f>
        <v>0</v>
      </c>
      <c r="E59" s="40">
        <f>'[8]2010_2a_mell'!E59</f>
        <v>6853</v>
      </c>
      <c r="F59" s="40">
        <f>'[8]2010_2a_mell'!F59</f>
        <v>7910</v>
      </c>
      <c r="G59" s="40">
        <f>'[8]2010_2a_mell'!G59</f>
        <v>1151.895</v>
      </c>
      <c r="H59" s="40">
        <f>'[8]2010_2a_mell'!H59</f>
        <v>1365.8</v>
      </c>
      <c r="I59" s="40">
        <f>'[8]2010_2a_mell'!I59</f>
        <v>0</v>
      </c>
      <c r="J59" s="40">
        <f>'[8]2010_2a_mell'!J59</f>
        <v>0</v>
      </c>
      <c r="K59" s="40">
        <f>'[8]2010_2a_mell'!K59</f>
        <v>532</v>
      </c>
      <c r="L59" s="40"/>
      <c r="M59" s="40">
        <f>'[8]2010_2a_mell'!L59</f>
        <v>107</v>
      </c>
      <c r="N59" s="40">
        <f>'[8]2010_2a_mell'!M59</f>
        <v>151472.90000000002</v>
      </c>
      <c r="O59" s="40">
        <f>'[8]2010_2a_mell'!N59</f>
        <v>0</v>
      </c>
      <c r="P59" s="40">
        <f>'[8]2010_2a_mell'!O59</f>
        <v>0</v>
      </c>
      <c r="Q59" s="40">
        <f>'[8]2010_2a_mell'!P59</f>
        <v>0</v>
      </c>
      <c r="R59" s="40">
        <f>'[8]2010_2a_mell'!Q59</f>
        <v>0</v>
      </c>
      <c r="S59" s="40">
        <f>'[8]2010_2a_mell'!R59</f>
        <v>0</v>
      </c>
      <c r="T59" s="40">
        <f>'[8]2010_2a_mell'!S59</f>
        <v>0</v>
      </c>
      <c r="U59" s="40">
        <f>'[8]2010_2a_mell'!T59</f>
        <v>233174</v>
      </c>
      <c r="V59" s="40">
        <f>'[8]2010_2a_mell'!U59</f>
        <v>195491</v>
      </c>
      <c r="W59" s="40">
        <f>'[8]2010_2a_mell'!V59</f>
        <v>0</v>
      </c>
      <c r="X59" s="40">
        <f>'[8]2010_2a_mell'!W59</f>
        <v>0</v>
      </c>
      <c r="Y59" s="40">
        <f>'[8]2010_2a_mell'!X59</f>
        <v>0</v>
      </c>
      <c r="Z59" s="40">
        <f>'[8]2010_2a_mell'!Y59</f>
        <v>0</v>
      </c>
      <c r="AA59" s="40">
        <f>'[8]2010_2a_mell'!Z59</f>
        <v>4601</v>
      </c>
      <c r="AB59" s="40">
        <f>'[8]2010_2a_mell'!AA59</f>
        <v>0</v>
      </c>
      <c r="AC59" s="40">
        <f>'[8]2010_2a_mell'!AB59</f>
        <v>0</v>
      </c>
      <c r="AD59" s="40">
        <f>'[8]2010_2a_mell'!AC59</f>
        <v>0</v>
      </c>
      <c r="AE59" s="40">
        <f>'[8]2010_2a_mell'!AD59</f>
        <v>0</v>
      </c>
      <c r="AF59" s="40">
        <f>'[8]2010_2a_mell'!AE59</f>
        <v>0</v>
      </c>
      <c r="AG59" s="40">
        <f>'[8]2010_2a_mell'!AF59</f>
        <v>0</v>
      </c>
      <c r="AH59" s="40">
        <f>'[8]2010_2a_mell'!AG59</f>
        <v>1398</v>
      </c>
      <c r="AI59" s="40">
        <f>'[8]2010_2a_mell'!AH59</f>
        <v>0</v>
      </c>
      <c r="AJ59" s="40">
        <f>'[8]2010_2a_mell'!AI59</f>
        <v>0</v>
      </c>
      <c r="AK59" s="40">
        <f>'[8]2010_2a_mell'!AJ59</f>
        <v>0</v>
      </c>
      <c r="AL59" s="40">
        <f>'[8]2010_2a_mell'!AK59</f>
        <v>0</v>
      </c>
      <c r="AM59" s="40">
        <f>'[8]2010_2a_mell'!AL59</f>
        <v>0</v>
      </c>
      <c r="AN59" s="40">
        <f>'[8]2010_2a_mell'!AM59</f>
        <v>0</v>
      </c>
      <c r="AO59" s="40">
        <f>'[8]2010_2a_mell'!AN59</f>
        <v>0</v>
      </c>
      <c r="AP59" s="40">
        <f>'[8]2010_2a_mell'!AO59</f>
        <v>380</v>
      </c>
      <c r="AQ59" s="40">
        <f>'[8]2010_2a_mell'!AP59</f>
        <v>0</v>
      </c>
      <c r="AR59" s="40">
        <f>'[8]2010_2a_mell'!AQ59</f>
        <v>0</v>
      </c>
      <c r="AS59" s="40">
        <f>'[8]2010_2a_mell'!AR59</f>
        <v>0</v>
      </c>
      <c r="AT59" s="40">
        <f>'[8]2010_2a_mell'!AS59</f>
        <v>0</v>
      </c>
      <c r="AU59" s="40">
        <f>'[8]2010_2a_mell'!AT59</f>
        <v>0</v>
      </c>
      <c r="AV59" s="40">
        <f>'[8]2010_2a_mell'!AU59</f>
        <v>0</v>
      </c>
      <c r="AW59" s="40">
        <f>'[8]2010_2a_mell'!AV59</f>
        <v>0</v>
      </c>
      <c r="AX59" s="40">
        <f>'[8]2010_2a_mell'!AW59</f>
        <v>0</v>
      </c>
      <c r="AY59" s="40">
        <f>'[8]2010_2a_mell'!AX59</f>
        <v>0</v>
      </c>
      <c r="AZ59" s="40">
        <f>'[8]2010_2a_mell'!AY59</f>
        <v>0</v>
      </c>
      <c r="BA59" s="40">
        <f>'[8]2010_2a_mell'!AZ59</f>
        <v>285</v>
      </c>
      <c r="BB59" s="40">
        <f>'[8]2010_2a_mell'!BA59</f>
        <v>451.2</v>
      </c>
      <c r="BC59" s="40"/>
      <c r="BD59" s="40">
        <f>'[8]2010_2a_mell'!BB59</f>
        <v>0</v>
      </c>
      <c r="BE59" s="40">
        <f>'[8]2010_2a_mell'!BC59</f>
        <v>0</v>
      </c>
      <c r="BF59" s="328">
        <f>'[8]2010_2a_mell'!BD59</f>
        <v>605172.7949999999</v>
      </c>
      <c r="BG59" s="42"/>
      <c r="BH59" s="43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</row>
    <row r="60" spans="1:89" s="45" customFormat="1" ht="14.25" hidden="1">
      <c r="A60" s="437"/>
      <c r="B60" s="438"/>
      <c r="C60" s="21">
        <f>'[8]2010_2a_mell'!C60</f>
        <v>0</v>
      </c>
      <c r="D60" s="21">
        <f>'[8]2010_2a_mell'!D60</f>
        <v>0</v>
      </c>
      <c r="E60" s="21">
        <f>'[8]2010_2a_mell'!E60</f>
        <v>0</v>
      </c>
      <c r="F60" s="21">
        <f>'[8]2010_2a_mell'!F60</f>
        <v>0</v>
      </c>
      <c r="G60" s="21">
        <f>'[8]2010_2a_mell'!G60</f>
        <v>0</v>
      </c>
      <c r="H60" s="21">
        <f>'[8]2010_2a_mell'!H60</f>
        <v>0</v>
      </c>
      <c r="I60" s="21">
        <f>'[8]2010_2a_mell'!I60</f>
        <v>0</v>
      </c>
      <c r="J60" s="21">
        <f>'[8]2010_2a_mell'!J60</f>
        <v>0</v>
      </c>
      <c r="K60" s="21">
        <f>'[8]2010_2a_mell'!K60</f>
        <v>0</v>
      </c>
      <c r="L60" s="21"/>
      <c r="M60" s="21">
        <f>'[8]2010_2a_mell'!L60</f>
        <v>0</v>
      </c>
      <c r="N60" s="21">
        <f>'[8]2010_2a_mell'!M60</f>
        <v>0</v>
      </c>
      <c r="O60" s="21">
        <f>'[8]2010_2a_mell'!N60</f>
        <v>0</v>
      </c>
      <c r="P60" s="21">
        <f>'[8]2010_2a_mell'!O60</f>
        <v>0</v>
      </c>
      <c r="Q60" s="21">
        <f>'[8]2010_2a_mell'!P60</f>
        <v>0</v>
      </c>
      <c r="R60" s="21">
        <f>'[8]2010_2a_mell'!Q60</f>
        <v>0</v>
      </c>
      <c r="S60" s="21">
        <f>'[8]2010_2a_mell'!R60</f>
        <v>0</v>
      </c>
      <c r="T60" s="21">
        <f>'[8]2010_2a_mell'!S60</f>
        <v>0</v>
      </c>
      <c r="U60" s="21">
        <f>'[8]2010_2a_mell'!T60</f>
        <v>0</v>
      </c>
      <c r="V60" s="21">
        <f>'[8]2010_2a_mell'!U60</f>
        <v>0</v>
      </c>
      <c r="W60" s="21">
        <f>'[8]2010_2a_mell'!V60</f>
        <v>0</v>
      </c>
      <c r="X60" s="21">
        <f>'[8]2010_2a_mell'!W60</f>
        <v>0</v>
      </c>
      <c r="Y60" s="21">
        <f>'[8]2010_2a_mell'!X60</f>
        <v>0</v>
      </c>
      <c r="Z60" s="21">
        <f>'[8]2010_2a_mell'!Y60</f>
        <v>0</v>
      </c>
      <c r="AA60" s="21">
        <f>'[8]2010_2a_mell'!Z60</f>
        <v>0</v>
      </c>
      <c r="AB60" s="21">
        <f>'[8]2010_2a_mell'!AA60</f>
        <v>0</v>
      </c>
      <c r="AC60" s="21">
        <f>'[8]2010_2a_mell'!AB60</f>
        <v>0</v>
      </c>
      <c r="AD60" s="21">
        <f>'[8]2010_2a_mell'!AC60</f>
        <v>0</v>
      </c>
      <c r="AE60" s="21">
        <f>'[8]2010_2a_mell'!AD60</f>
        <v>0</v>
      </c>
      <c r="AF60" s="21">
        <f>'[8]2010_2a_mell'!AE60</f>
        <v>0</v>
      </c>
      <c r="AG60" s="21">
        <f>'[8]2010_2a_mell'!AF60</f>
        <v>0</v>
      </c>
      <c r="AH60" s="21">
        <f>'[8]2010_2a_mell'!AG60</f>
        <v>0</v>
      </c>
      <c r="AI60" s="21">
        <f>'[8]2010_2a_mell'!AH60</f>
        <v>0</v>
      </c>
      <c r="AJ60" s="21">
        <f>'[8]2010_2a_mell'!AI60</f>
        <v>0</v>
      </c>
      <c r="AK60" s="21">
        <f>'[8]2010_2a_mell'!AJ60</f>
        <v>0</v>
      </c>
      <c r="AL60" s="21">
        <f>'[8]2010_2a_mell'!AK60</f>
        <v>0</v>
      </c>
      <c r="AM60" s="21">
        <f>'[8]2010_2a_mell'!AL60</f>
        <v>0</v>
      </c>
      <c r="AN60" s="21">
        <f>'[8]2010_2a_mell'!AM60</f>
        <v>0</v>
      </c>
      <c r="AO60" s="21">
        <f>'[8]2010_2a_mell'!AN60</f>
        <v>0</v>
      </c>
      <c r="AP60" s="21">
        <f>'[8]2010_2a_mell'!AO60</f>
        <v>0</v>
      </c>
      <c r="AQ60" s="21">
        <f>'[8]2010_2a_mell'!AP60</f>
        <v>0</v>
      </c>
      <c r="AR60" s="21">
        <f>'[8]2010_2a_mell'!AQ60</f>
        <v>0</v>
      </c>
      <c r="AS60" s="21">
        <f>'[8]2010_2a_mell'!AR60</f>
        <v>0</v>
      </c>
      <c r="AT60" s="21">
        <f>'[8]2010_2a_mell'!AS60</f>
        <v>0</v>
      </c>
      <c r="AU60" s="21">
        <f>'[8]2010_2a_mell'!AT60</f>
        <v>0</v>
      </c>
      <c r="AV60" s="21">
        <f>'[8]2010_2a_mell'!AU60</f>
        <v>0</v>
      </c>
      <c r="AW60" s="21">
        <f>'[8]2010_2a_mell'!AV60</f>
        <v>0</v>
      </c>
      <c r="AX60" s="21">
        <f>'[8]2010_2a_mell'!AW60</f>
        <v>0</v>
      </c>
      <c r="AY60" s="21">
        <f>'[8]2010_2a_mell'!AX60</f>
        <v>0</v>
      </c>
      <c r="AZ60" s="21">
        <f>'[8]2010_2a_mell'!AY60</f>
        <v>0</v>
      </c>
      <c r="BA60" s="21">
        <f>'[8]2010_2a_mell'!AZ60</f>
        <v>0</v>
      </c>
      <c r="BB60" s="21">
        <f>'[8]2010_2a_mell'!BA60</f>
        <v>0</v>
      </c>
      <c r="BC60" s="21"/>
      <c r="BD60" s="21">
        <f>'[8]2010_2a_mell'!BC60</f>
        <v>0</v>
      </c>
      <c r="BE60" s="21">
        <f>'[8]2010_2a_mell'!BD60</f>
        <v>0</v>
      </c>
      <c r="BF60" s="327">
        <f>'[8]2010_2a_mell'!BE60</f>
        <v>0</v>
      </c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</row>
    <row r="61" spans="1:89" s="52" customFormat="1" ht="30.75" customHeight="1">
      <c r="A61" s="46"/>
      <c r="B61" s="47" t="s">
        <v>116</v>
      </c>
      <c r="C61" s="47">
        <f>'[8]2010_2a_mell'!C61</f>
        <v>0</v>
      </c>
      <c r="D61" s="47">
        <f>'[8]2010_2a_mell'!D61</f>
        <v>0</v>
      </c>
      <c r="E61" s="47">
        <f>'[8]2010_2a_mell'!E61</f>
        <v>6853</v>
      </c>
      <c r="F61" s="47">
        <f>'[8]2010_2a_mell'!F61</f>
        <v>7910</v>
      </c>
      <c r="G61" s="47">
        <f>'[8]2010_2a_mell'!G61</f>
        <v>1151.895</v>
      </c>
      <c r="H61" s="47">
        <f>'[8]2010_2a_mell'!H61</f>
        <v>1365.8</v>
      </c>
      <c r="I61" s="47">
        <f>'[8]2010_2a_mell'!I61</f>
        <v>0</v>
      </c>
      <c r="J61" s="47">
        <f>'[8]2010_2a_mell'!J61</f>
        <v>0</v>
      </c>
      <c r="K61" s="47">
        <f>'[8]2010_2a_mell'!K61</f>
        <v>532</v>
      </c>
      <c r="L61" s="47"/>
      <c r="M61" s="47">
        <f>'[8]2010_2a_mell'!L61</f>
        <v>107</v>
      </c>
      <c r="N61" s="47">
        <f>'[8]2010_2a_mell'!M61</f>
        <v>140045.90000000002</v>
      </c>
      <c r="O61" s="47">
        <f>'[8]2010_2a_mell'!N61</f>
        <v>0</v>
      </c>
      <c r="P61" s="47">
        <f>'[8]2010_2a_mell'!O61</f>
        <v>0</v>
      </c>
      <c r="Q61" s="47">
        <f>'[8]2010_2a_mell'!P61</f>
        <v>0</v>
      </c>
      <c r="R61" s="47">
        <f>'[8]2010_2a_mell'!Q61</f>
        <v>0</v>
      </c>
      <c r="S61" s="47">
        <f>'[8]2010_2a_mell'!R61</f>
        <v>0</v>
      </c>
      <c r="T61" s="47">
        <f>'[8]2010_2a_mell'!S61</f>
        <v>0</v>
      </c>
      <c r="U61" s="47">
        <f>'[8]2010_2a_mell'!T61</f>
        <v>233174</v>
      </c>
      <c r="V61" s="47">
        <f>'[8]2010_2a_mell'!U61</f>
        <v>0</v>
      </c>
      <c r="W61" s="47">
        <f>'[8]2010_2a_mell'!V61</f>
        <v>0</v>
      </c>
      <c r="X61" s="47">
        <f>'[8]2010_2a_mell'!W61</f>
        <v>0</v>
      </c>
      <c r="Y61" s="47">
        <f>'[8]2010_2a_mell'!X61</f>
        <v>0</v>
      </c>
      <c r="Z61" s="47">
        <f>'[8]2010_2a_mell'!Y61</f>
        <v>0</v>
      </c>
      <c r="AA61" s="47">
        <f>'[8]2010_2a_mell'!Z61</f>
        <v>4601</v>
      </c>
      <c r="AB61" s="47">
        <f>'[8]2010_2a_mell'!AA61</f>
        <v>0</v>
      </c>
      <c r="AC61" s="47">
        <f>'[8]2010_2a_mell'!AB61</f>
        <v>0</v>
      </c>
      <c r="AD61" s="47">
        <f>'[8]2010_2a_mell'!AC61</f>
        <v>0</v>
      </c>
      <c r="AE61" s="47">
        <f>'[8]2010_2a_mell'!AD61</f>
        <v>0</v>
      </c>
      <c r="AF61" s="47">
        <f>'[8]2010_2a_mell'!AE61</f>
        <v>0</v>
      </c>
      <c r="AG61" s="47">
        <f>'[8]2010_2a_mell'!AF61</f>
        <v>0</v>
      </c>
      <c r="AH61" s="47">
        <f>'[8]2010_2a_mell'!AG61</f>
        <v>1398</v>
      </c>
      <c r="AI61" s="47">
        <f>'[8]2010_2a_mell'!AH61</f>
        <v>0</v>
      </c>
      <c r="AJ61" s="47">
        <f>'[8]2010_2a_mell'!AI61</f>
        <v>0</v>
      </c>
      <c r="AK61" s="47">
        <f>'[8]2010_2a_mell'!AJ61</f>
        <v>0</v>
      </c>
      <c r="AL61" s="47">
        <f>'[8]2010_2a_mell'!AK61</f>
        <v>0</v>
      </c>
      <c r="AM61" s="47">
        <f>'[8]2010_2a_mell'!AL61</f>
        <v>0</v>
      </c>
      <c r="AN61" s="47">
        <f>'[8]2010_2a_mell'!AM61</f>
        <v>0</v>
      </c>
      <c r="AO61" s="47">
        <f>'[8]2010_2a_mell'!AN61</f>
        <v>0</v>
      </c>
      <c r="AP61" s="47">
        <f>'[8]2010_2a_mell'!AO61</f>
        <v>0</v>
      </c>
      <c r="AQ61" s="47">
        <f>'[8]2010_2a_mell'!AP61</f>
        <v>0</v>
      </c>
      <c r="AR61" s="47">
        <f>'[8]2010_2a_mell'!AQ61</f>
        <v>0</v>
      </c>
      <c r="AS61" s="47">
        <f>'[8]2010_2a_mell'!AR61</f>
        <v>0</v>
      </c>
      <c r="AT61" s="47">
        <f>'[8]2010_2a_mell'!AS61</f>
        <v>0</v>
      </c>
      <c r="AU61" s="47">
        <f>'[8]2010_2a_mell'!AT61</f>
        <v>0</v>
      </c>
      <c r="AV61" s="47">
        <f>'[8]2010_2a_mell'!AU61</f>
        <v>0</v>
      </c>
      <c r="AW61" s="47">
        <f>'[8]2010_2a_mell'!AV61</f>
        <v>0</v>
      </c>
      <c r="AX61" s="47">
        <f>'[8]2010_2a_mell'!AW61</f>
        <v>0</v>
      </c>
      <c r="AY61" s="47">
        <f>'[8]2010_2a_mell'!AX61</f>
        <v>0</v>
      </c>
      <c r="AZ61" s="47">
        <f>'[8]2010_2a_mell'!AY61</f>
        <v>0</v>
      </c>
      <c r="BA61" s="47">
        <f>'[8]2010_2a_mell'!AZ61</f>
        <v>285</v>
      </c>
      <c r="BB61" s="47">
        <f>'[8]2010_2a_mell'!BA61</f>
        <v>451.2</v>
      </c>
      <c r="BC61" s="47"/>
      <c r="BD61" s="47">
        <f>'[8]2010_2a_mell'!BB61</f>
        <v>0</v>
      </c>
      <c r="BE61" s="47">
        <f>'[8]2010_2a_mell'!BC61</f>
        <v>0</v>
      </c>
      <c r="BF61" s="329">
        <f>'[8]2010_2a_mell'!BD61</f>
        <v>397874.79500000004</v>
      </c>
      <c r="BG61" s="49"/>
      <c r="BH61" s="50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</row>
    <row r="62" spans="1:89" s="45" customFormat="1" ht="15" customHeight="1">
      <c r="A62" s="53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5"/>
      <c r="AL62" s="55"/>
      <c r="AM62" s="56"/>
      <c r="AN62" s="55"/>
      <c r="AO62" s="55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>
        <f>SUM(C59:BB59)</f>
        <v>605172.7949999999</v>
      </c>
      <c r="BC62" s="56"/>
      <c r="BD62" s="56"/>
      <c r="BE62" s="56"/>
      <c r="BF62" s="57"/>
      <c r="BG62" s="58"/>
      <c r="BH62" s="55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</row>
    <row r="63" spans="1:89" s="45" customFormat="1" ht="15" customHeight="1">
      <c r="A63" s="53"/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5"/>
      <c r="AL63" s="55"/>
      <c r="AM63" s="56"/>
      <c r="AN63" s="55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7"/>
      <c r="BG63" s="58"/>
      <c r="BH63" s="55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</row>
    <row r="64" spans="1:89" s="45" customFormat="1" ht="15" customHeight="1">
      <c r="A64" s="5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5"/>
      <c r="AL64" s="55"/>
      <c r="AM64" s="56"/>
      <c r="AN64" s="55"/>
      <c r="AO64" s="55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7"/>
      <c r="BG64" s="58"/>
      <c r="BH64" s="55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</row>
    <row r="65" spans="1:58" s="8" customFormat="1" ht="18.75" customHeight="1">
      <c r="A65" s="350" t="s">
        <v>1</v>
      </c>
      <c r="B65" s="350"/>
      <c r="C65" s="5"/>
      <c r="D65" s="5"/>
      <c r="E65" s="5"/>
      <c r="F65" s="428" t="s">
        <v>117</v>
      </c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8"/>
      <c r="AW65" s="428"/>
      <c r="AX65" s="428"/>
      <c r="AY65" s="428"/>
      <c r="AZ65" s="428"/>
      <c r="BA65" s="428"/>
      <c r="BB65" s="428"/>
      <c r="BC65" s="428"/>
      <c r="BD65" s="428"/>
      <c r="BE65" s="428"/>
      <c r="BF65" s="429" t="s">
        <v>118</v>
      </c>
    </row>
    <row r="66" spans="1:58" s="11" customFormat="1" ht="50.25" customHeight="1">
      <c r="A66" s="350"/>
      <c r="B66" s="350"/>
      <c r="C66" s="9">
        <f>C3</f>
        <v>421100</v>
      </c>
      <c r="D66" s="9">
        <f aca="true" t="shared" si="0" ref="D66:BE67">D3</f>
        <v>552110</v>
      </c>
      <c r="E66" s="9">
        <f t="shared" si="0"/>
        <v>562912</v>
      </c>
      <c r="F66" s="9">
        <f t="shared" si="0"/>
        <v>562917</v>
      </c>
      <c r="G66" s="9">
        <f t="shared" si="0"/>
        <v>682001</v>
      </c>
      <c r="H66" s="9">
        <f t="shared" si="0"/>
        <v>682002</v>
      </c>
      <c r="I66" s="9">
        <f t="shared" si="0"/>
        <v>750000</v>
      </c>
      <c r="J66" s="9">
        <f t="shared" si="0"/>
        <v>841112</v>
      </c>
      <c r="K66" s="9">
        <f aca="true" t="shared" si="1" ref="K66:M67">K3</f>
        <v>841114</v>
      </c>
      <c r="L66" s="9">
        <f t="shared" si="1"/>
        <v>841115</v>
      </c>
      <c r="M66" s="9">
        <f t="shared" si="1"/>
        <v>841116</v>
      </c>
      <c r="N66" s="9">
        <f t="shared" si="0"/>
        <v>841126</v>
      </c>
      <c r="O66" s="9">
        <f t="shared" si="0"/>
        <v>841129</v>
      </c>
      <c r="P66" s="9">
        <f t="shared" si="0"/>
        <v>841133</v>
      </c>
      <c r="Q66" s="9">
        <f t="shared" si="0"/>
        <v>841191</v>
      </c>
      <c r="R66" s="9">
        <f t="shared" si="0"/>
        <v>841401</v>
      </c>
      <c r="S66" s="9">
        <f t="shared" si="0"/>
        <v>841402</v>
      </c>
      <c r="T66" s="9">
        <f t="shared" si="0"/>
        <v>841403</v>
      </c>
      <c r="U66" s="9">
        <f t="shared" si="0"/>
        <v>841901</v>
      </c>
      <c r="V66" s="9">
        <f t="shared" si="0"/>
        <v>841906</v>
      </c>
      <c r="W66" s="9">
        <f t="shared" si="0"/>
        <v>841907</v>
      </c>
      <c r="X66" s="9">
        <f t="shared" si="0"/>
        <v>841908</v>
      </c>
      <c r="Y66" s="9">
        <f>Y3</f>
        <v>841908</v>
      </c>
      <c r="Z66" s="9">
        <f t="shared" si="0"/>
        <v>854234</v>
      </c>
      <c r="AA66" s="9">
        <f t="shared" si="0"/>
        <v>869041</v>
      </c>
      <c r="AB66" s="9">
        <f t="shared" si="0"/>
        <v>882111</v>
      </c>
      <c r="AC66" s="9">
        <f t="shared" si="0"/>
        <v>882112</v>
      </c>
      <c r="AD66" s="9">
        <f t="shared" si="0"/>
        <v>882113</v>
      </c>
      <c r="AE66" s="9">
        <f t="shared" si="0"/>
        <v>882114</v>
      </c>
      <c r="AF66" s="9">
        <f t="shared" si="0"/>
        <v>882115</v>
      </c>
      <c r="AG66" s="9">
        <f t="shared" si="0"/>
        <v>882116</v>
      </c>
      <c r="AH66" s="9">
        <f t="shared" si="0"/>
        <v>882117</v>
      </c>
      <c r="AI66" s="9">
        <f t="shared" si="0"/>
        <v>882118</v>
      </c>
      <c r="AJ66" s="9">
        <f t="shared" si="0"/>
        <v>882119</v>
      </c>
      <c r="AK66" s="9">
        <f t="shared" si="0"/>
        <v>882121</v>
      </c>
      <c r="AL66" s="9">
        <f t="shared" si="0"/>
        <v>882122</v>
      </c>
      <c r="AM66" s="9">
        <f t="shared" si="0"/>
        <v>882123</v>
      </c>
      <c r="AN66" s="9">
        <f t="shared" si="0"/>
        <v>882124</v>
      </c>
      <c r="AO66" s="9">
        <f t="shared" si="0"/>
        <v>882125</v>
      </c>
      <c r="AP66" s="9">
        <f t="shared" si="0"/>
        <v>882129</v>
      </c>
      <c r="AQ66" s="9">
        <f t="shared" si="0"/>
        <v>882202</v>
      </c>
      <c r="AR66" s="9">
        <f t="shared" si="0"/>
        <v>882203</v>
      </c>
      <c r="AS66" s="9">
        <f t="shared" si="0"/>
        <v>889921</v>
      </c>
      <c r="AT66" s="9">
        <f t="shared" si="0"/>
        <v>889928</v>
      </c>
      <c r="AU66" s="9">
        <f t="shared" si="0"/>
        <v>889969</v>
      </c>
      <c r="AV66" s="9">
        <f t="shared" si="0"/>
        <v>890301</v>
      </c>
      <c r="AW66" s="9">
        <f t="shared" si="0"/>
        <v>890441</v>
      </c>
      <c r="AX66" s="9">
        <f t="shared" si="0"/>
        <v>890442</v>
      </c>
      <c r="AY66" s="9">
        <f t="shared" si="0"/>
        <v>910123</v>
      </c>
      <c r="AZ66" s="9">
        <f t="shared" si="0"/>
        <v>910501</v>
      </c>
      <c r="BA66" s="9">
        <f t="shared" si="0"/>
        <v>910502</v>
      </c>
      <c r="BB66" s="9">
        <f t="shared" si="0"/>
        <v>960302</v>
      </c>
      <c r="BC66" s="9">
        <f>BC3</f>
        <v>851000</v>
      </c>
      <c r="BD66" s="9">
        <f t="shared" si="0"/>
        <v>851011</v>
      </c>
      <c r="BE66" s="9">
        <f t="shared" si="0"/>
        <v>851012</v>
      </c>
      <c r="BF66" s="429"/>
    </row>
    <row r="67" spans="1:58" s="11" customFormat="1" ht="47.25" customHeight="1">
      <c r="A67" s="350"/>
      <c r="B67" s="350"/>
      <c r="C67" s="5" t="str">
        <f>C4</f>
        <v>útépítés</v>
      </c>
      <c r="D67" s="5" t="str">
        <f t="shared" si="0"/>
        <v>útfenntartás</v>
      </c>
      <c r="E67" s="5" t="str">
        <f t="shared" si="0"/>
        <v>óvodai étkeztetés</v>
      </c>
      <c r="F67" s="5" t="str">
        <f t="shared" si="0"/>
        <v>munkahelyi étkeztetés</v>
      </c>
      <c r="G67" s="5" t="str">
        <f t="shared" si="0"/>
        <v>lakóingatlan bérbeadása, üzemeltetése</v>
      </c>
      <c r="H67" s="5" t="str">
        <f t="shared" si="0"/>
        <v>Nem lakóingatlan bérbeadása, üzemeltetése</v>
      </c>
      <c r="I67" s="5" t="str">
        <f t="shared" si="0"/>
        <v>Állat-egészségügyi ellátás</v>
      </c>
      <c r="J67" s="5" t="str">
        <f t="shared" si="0"/>
        <v>önkormányzati jogalkotás</v>
      </c>
      <c r="K67" s="5" t="str">
        <f t="shared" si="1"/>
        <v>országgyűlési képviselő választás</v>
      </c>
      <c r="L67" s="5" t="str">
        <f t="shared" si="1"/>
        <v>helyi önk-i képviselő választás</v>
      </c>
      <c r="M67" s="5" t="str">
        <f t="shared" si="1"/>
        <v>országos települési kisebbségi önk  választás</v>
      </c>
      <c r="N67" s="5" t="str">
        <f t="shared" si="0"/>
        <v>önk. Igazgatási tevékenység</v>
      </c>
      <c r="O67" s="5" t="str">
        <f t="shared" si="0"/>
        <v>pénzügyi igazgatás</v>
      </c>
      <c r="P67" s="5" t="str">
        <f t="shared" si="0"/>
        <v>adóügyi igazgatás</v>
      </c>
      <c r="Q67" s="5" t="str">
        <f t="shared" si="0"/>
        <v>nemzeti ünnepek programjai</v>
      </c>
      <c r="R67" s="5" t="str">
        <f t="shared" si="0"/>
        <v>közbeszerzés bonyolítás</v>
      </c>
      <c r="S67" s="5" t="str">
        <f t="shared" si="0"/>
        <v>közvilágítás</v>
      </c>
      <c r="T67" s="5" t="str">
        <f t="shared" si="0"/>
        <v>község- gazdálkodás</v>
      </c>
      <c r="U67" s="5" t="str">
        <f t="shared" si="0"/>
        <v>önkormányzatok elszámolásai</v>
      </c>
      <c r="V67" s="5" t="str">
        <f t="shared" si="0"/>
        <v>finanszírozási műveletek</v>
      </c>
      <c r="W67" s="5" t="str">
        <f t="shared" si="0"/>
        <v>finanszírozási műveletek</v>
      </c>
      <c r="X67" s="5" t="str">
        <f t="shared" si="0"/>
        <v>finanszírozási műveletek</v>
      </c>
      <c r="Y67" s="5" t="str">
        <f>Y4</f>
        <v>fejezeti és általános tartalékok elszámolása</v>
      </c>
      <c r="Z67" s="5" t="str">
        <f t="shared" si="0"/>
        <v>szociális ösztöndíjak</v>
      </c>
      <c r="AA67" s="5" t="str">
        <f t="shared" si="0"/>
        <v>Család és nővédelmi gondozás</v>
      </c>
      <c r="AB67" s="5" t="str">
        <f t="shared" si="0"/>
        <v>rendszeres szociális segély</v>
      </c>
      <c r="AC67" s="5" t="str">
        <f t="shared" si="0"/>
        <v>időskorúak járadéka</v>
      </c>
      <c r="AD67" s="5" t="str">
        <f t="shared" si="0"/>
        <v>normatív lakásfenntartási támogatás</v>
      </c>
      <c r="AE67" s="5" t="str">
        <f t="shared" si="0"/>
        <v>helyi lakásfenntartási támogatás</v>
      </c>
      <c r="AF67" s="5" t="str">
        <f t="shared" si="0"/>
        <v>Ápolási díj alanyi jogon</v>
      </c>
      <c r="AG67" s="5" t="str">
        <f t="shared" si="0"/>
        <v>Ápolási díj méltányossági jogon</v>
      </c>
      <c r="AH67" s="5" t="str">
        <f t="shared" si="0"/>
        <v>rendszeres gyermekvédelmi pénzbeli ellátás</v>
      </c>
      <c r="AI67" s="5" t="str">
        <f t="shared" si="0"/>
        <v>kiegészítő gyermekvédelmi támogatás</v>
      </c>
      <c r="AJ67" s="5" t="str">
        <f t="shared" si="0"/>
        <v>óvodáztatási támogatás</v>
      </c>
      <c r="AK67" s="5" t="str">
        <f t="shared" si="0"/>
        <v>helyi eseti lakásfenntartási támogatás</v>
      </c>
      <c r="AL67" s="5" t="str">
        <f t="shared" si="0"/>
        <v>átmeneti segély</v>
      </c>
      <c r="AM67" s="5" t="str">
        <f t="shared" si="0"/>
        <v>temetési segély</v>
      </c>
      <c r="AN67" s="5" t="str">
        <f t="shared" si="0"/>
        <v>rendkívüli gyermekvédelmi támogatás</v>
      </c>
      <c r="AO67" s="5" t="str">
        <f t="shared" si="0"/>
        <v>mozgás- korlátozottak közlekedési támogatása</v>
      </c>
      <c r="AP67" s="5" t="str">
        <f t="shared" si="0"/>
        <v>egyéb eseti pénzbeli ellátások</v>
      </c>
      <c r="AQ67" s="5" t="str">
        <f t="shared" si="0"/>
        <v>közgyógyellátás</v>
      </c>
      <c r="AR67" s="5" t="str">
        <f t="shared" si="0"/>
        <v>köztemetés</v>
      </c>
      <c r="AS67" s="5" t="str">
        <f t="shared" si="0"/>
        <v>szociális étkeztetés</v>
      </c>
      <c r="AT67" s="5" t="str">
        <f t="shared" si="0"/>
        <v>tanyagondnoki szolgálat</v>
      </c>
      <c r="AU67" s="5" t="str">
        <f t="shared" si="0"/>
        <v>egyéb speciális ellátások (születési támogatás)</v>
      </c>
      <c r="AV67" s="5" t="str">
        <f t="shared" si="0"/>
        <v>civil szervezetek működése támogatása</v>
      </c>
      <c r="AW67" s="5" t="str">
        <f t="shared" si="0"/>
        <v>közcélú foglalkozás</v>
      </c>
      <c r="AX67" s="5" t="str">
        <f t="shared" si="0"/>
        <v>közhasznú foglalkozás</v>
      </c>
      <c r="AY67" s="5" t="str">
        <f t="shared" si="0"/>
        <v>könyvtári szolgáltatások</v>
      </c>
      <c r="AZ67" s="5" t="str">
        <f t="shared" si="0"/>
        <v>közművelődési tevékenységek és támogatásuk</v>
      </c>
      <c r="BA67" s="5" t="str">
        <f t="shared" si="0"/>
        <v>közösségi színterek működtetése</v>
      </c>
      <c r="BB67" s="5" t="str">
        <f t="shared" si="0"/>
        <v>köztemető fenntartás és működtetés</v>
      </c>
      <c r="BC67" s="5" t="str">
        <f>BC4</f>
        <v>óvodai nevelési programok komplex támogatása</v>
      </c>
      <c r="BD67" s="5" t="str">
        <f t="shared" si="0"/>
        <v>óvodai nevelés, ellátás</v>
      </c>
      <c r="BE67" s="5" t="str">
        <f t="shared" si="0"/>
        <v>SNI gyermekek ellátása (logopédia)</v>
      </c>
      <c r="BF67" s="7" t="s">
        <v>119</v>
      </c>
    </row>
    <row r="68" spans="1:89" s="2" customFormat="1" ht="21" customHeight="1">
      <c r="A68" s="430" t="s">
        <v>120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0"/>
      <c r="AL68" s="430"/>
      <c r="AM68" s="430"/>
      <c r="AN68" s="430"/>
      <c r="AO68" s="430"/>
      <c r="AP68" s="430"/>
      <c r="AQ68" s="430"/>
      <c r="AR68" s="430"/>
      <c r="AS68" s="430"/>
      <c r="AT68" s="430"/>
      <c r="AU68" s="430"/>
      <c r="AV68" s="430"/>
      <c r="AW68" s="430"/>
      <c r="AX68" s="430"/>
      <c r="AY68" s="430"/>
      <c r="AZ68" s="430"/>
      <c r="BA68" s="430"/>
      <c r="BB68" s="430"/>
      <c r="BC68" s="430"/>
      <c r="BD68" s="430"/>
      <c r="BE68" s="430"/>
      <c r="BF68" s="430"/>
      <c r="BG68" s="19"/>
      <c r="BH68" s="59"/>
      <c r="BI68" s="60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</row>
    <row r="69" spans="1:89" s="2" customFormat="1" ht="12" customHeight="1">
      <c r="A69" s="15" t="s">
        <v>121</v>
      </c>
      <c r="B69" s="16" t="s">
        <v>122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8"/>
      <c r="BG69" s="19"/>
      <c r="BH69" s="60"/>
      <c r="BI69" s="61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</row>
    <row r="70" spans="1:90" s="2" customFormat="1" ht="12.75">
      <c r="A70" s="431"/>
      <c r="B70" s="20" t="s">
        <v>123</v>
      </c>
      <c r="C70" s="21">
        <f>'[8]2010_2a_mell'!C70</f>
        <v>0</v>
      </c>
      <c r="D70" s="21">
        <f>'[8]2010_2a_mell'!D70</f>
        <v>0</v>
      </c>
      <c r="E70" s="21">
        <f>'[8]2010_2a_mell'!E70</f>
        <v>0</v>
      </c>
      <c r="F70" s="21">
        <f>'[8]2010_2a_mell'!F70</f>
        <v>9103</v>
      </c>
      <c r="G70" s="21">
        <f>'[8]2010_2a_mell'!G70</f>
        <v>0</v>
      </c>
      <c r="H70" s="21">
        <f>'[8]2010_2a_mell'!H70</f>
        <v>0</v>
      </c>
      <c r="I70" s="21">
        <f>'[8]2010_2a_mell'!I70</f>
        <v>0</v>
      </c>
      <c r="J70" s="21">
        <f>'[8]2010_2a_mell'!J70</f>
        <v>11828</v>
      </c>
      <c r="K70" s="21">
        <f>'[8]2010_2a_mell'!K70</f>
        <v>343</v>
      </c>
      <c r="L70" s="21"/>
      <c r="M70" s="21">
        <f>'[8]2010_2a_mell'!L70</f>
        <v>84</v>
      </c>
      <c r="N70" s="21">
        <f>'[8]2010_2a_mell'!M70</f>
        <v>23742</v>
      </c>
      <c r="O70" s="21">
        <f>'[8]2010_2a_mell'!N70</f>
        <v>6799</v>
      </c>
      <c r="P70" s="21">
        <f>'[8]2010_2a_mell'!O70</f>
        <v>3064</v>
      </c>
      <c r="Q70" s="21">
        <f>'[8]2010_2a_mell'!P70</f>
        <v>0</v>
      </c>
      <c r="R70" s="21">
        <f>'[8]2010_2a_mell'!Q70</f>
        <v>0</v>
      </c>
      <c r="S70" s="21">
        <f>'[8]2010_2a_mell'!R70</f>
        <v>0</v>
      </c>
      <c r="T70" s="21">
        <f>'[8]2010_2a_mell'!S70</f>
        <v>1710</v>
      </c>
      <c r="U70" s="21">
        <f>'[8]2010_2a_mell'!T70</f>
        <v>0</v>
      </c>
      <c r="V70" s="21">
        <f>'[8]2010_2a_mell'!U70</f>
        <v>0</v>
      </c>
      <c r="W70" s="21">
        <f>'[8]2010_2a_mell'!V70</f>
        <v>0</v>
      </c>
      <c r="X70" s="21">
        <f>'[8]2010_2a_mell'!W70</f>
        <v>0</v>
      </c>
      <c r="Y70" s="21">
        <f>'[8]2010_2a_mell'!X70</f>
        <v>0</v>
      </c>
      <c r="Z70" s="21">
        <f>'[8]2010_2a_mell'!Y70</f>
        <v>0</v>
      </c>
      <c r="AA70" s="21">
        <f>'[8]2010_2a_mell'!Z70</f>
        <v>3530</v>
      </c>
      <c r="AB70" s="21">
        <f>'[8]2010_2a_mell'!AA70</f>
        <v>0</v>
      </c>
      <c r="AC70" s="21">
        <f>'[8]2010_2a_mell'!AB70</f>
        <v>0</v>
      </c>
      <c r="AD70" s="21">
        <f>'[8]2010_2a_mell'!AC70</f>
        <v>0</v>
      </c>
      <c r="AE70" s="21">
        <f>'[8]2010_2a_mell'!AD70</f>
        <v>0</v>
      </c>
      <c r="AF70" s="21">
        <f>'[8]2010_2a_mell'!AE70</f>
        <v>0</v>
      </c>
      <c r="AG70" s="21">
        <f>'[8]2010_2a_mell'!AF70</f>
        <v>0</v>
      </c>
      <c r="AH70" s="21">
        <f>'[8]2010_2a_mell'!AG70</f>
        <v>0</v>
      </c>
      <c r="AI70" s="21">
        <f>'[8]2010_2a_mell'!AH70</f>
        <v>0</v>
      </c>
      <c r="AJ70" s="21">
        <f>'[8]2010_2a_mell'!AI70</f>
        <v>0</v>
      </c>
      <c r="AK70" s="21">
        <f>'[8]2010_2a_mell'!AJ70</f>
        <v>0</v>
      </c>
      <c r="AL70" s="21">
        <f>'[8]2010_2a_mell'!AK70</f>
        <v>0</v>
      </c>
      <c r="AM70" s="21">
        <f>'[8]2010_2a_mell'!AL70</f>
        <v>0</v>
      </c>
      <c r="AN70" s="21">
        <f>'[8]2010_2a_mell'!AM70</f>
        <v>0</v>
      </c>
      <c r="AO70" s="21">
        <f>'[8]2010_2a_mell'!AN70</f>
        <v>0</v>
      </c>
      <c r="AP70" s="21">
        <f>'[8]2010_2a_mell'!AO70</f>
        <v>0</v>
      </c>
      <c r="AQ70" s="21">
        <f>'[8]2010_2a_mell'!AP70</f>
        <v>0</v>
      </c>
      <c r="AR70" s="21">
        <f>'[8]2010_2a_mell'!AQ70</f>
        <v>0</v>
      </c>
      <c r="AS70" s="21">
        <f>'[8]2010_2a_mell'!AR70</f>
        <v>0</v>
      </c>
      <c r="AT70" s="21">
        <f>'[8]2010_2a_mell'!AS70</f>
        <v>1919</v>
      </c>
      <c r="AU70" s="21">
        <f>'[8]2010_2a_mell'!AT70</f>
        <v>0</v>
      </c>
      <c r="AV70" s="21">
        <f>'[8]2010_2a_mell'!AU70</f>
        <v>0</v>
      </c>
      <c r="AW70" s="21">
        <f>'[8]2010_2a_mell'!AV70</f>
        <v>12000</v>
      </c>
      <c r="AX70" s="21">
        <f>'[8]2010_2a_mell'!AW70</f>
        <v>1449</v>
      </c>
      <c r="AY70" s="21">
        <f>'[8]2010_2a_mell'!AX70</f>
        <v>0</v>
      </c>
      <c r="AZ70" s="21">
        <f>'[8]2010_2a_mell'!AY70</f>
        <v>0</v>
      </c>
      <c r="BA70" s="21">
        <f>'[8]2010_2a_mell'!AZ70</f>
        <v>3853</v>
      </c>
      <c r="BB70" s="21">
        <f>'[8]2010_2a_mell'!BA70</f>
        <v>0</v>
      </c>
      <c r="BC70" s="21"/>
      <c r="BD70" s="21">
        <f>'[8]2010_2a_mell'!BB70</f>
        <v>36592</v>
      </c>
      <c r="BE70" s="21">
        <f>'[8]2010_2a_mell'!BC70</f>
        <v>1096</v>
      </c>
      <c r="BF70" s="22">
        <f>'[8]2010_2a_mell'!BD70</f>
        <v>117112</v>
      </c>
      <c r="BG70" s="19"/>
      <c r="BH70" s="62"/>
      <c r="BI70" s="62"/>
      <c r="BJ70" s="63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</row>
    <row r="71" spans="1:90" s="2" customFormat="1" ht="12.75">
      <c r="A71" s="431"/>
      <c r="B71" s="20" t="s">
        <v>124</v>
      </c>
      <c r="C71" s="21">
        <f>'[8]2010_2a_mell'!C71</f>
        <v>0</v>
      </c>
      <c r="D71" s="21">
        <f>'[8]2010_2a_mell'!D71</f>
        <v>0</v>
      </c>
      <c r="E71" s="21">
        <f>'[8]2010_2a_mell'!E71</f>
        <v>0</v>
      </c>
      <c r="F71" s="21">
        <f>'[8]2010_2a_mell'!F71</f>
        <v>2435</v>
      </c>
      <c r="G71" s="21">
        <f>'[8]2010_2a_mell'!G71</f>
        <v>0</v>
      </c>
      <c r="H71" s="21">
        <f>'[8]2010_2a_mell'!H71</f>
        <v>0</v>
      </c>
      <c r="I71" s="21">
        <f>'[8]2010_2a_mell'!I71</f>
        <v>0</v>
      </c>
      <c r="J71" s="21">
        <f>'[8]2010_2a_mell'!J71</f>
        <v>3105</v>
      </c>
      <c r="K71" s="21">
        <f>'[8]2010_2a_mell'!K71</f>
        <v>93</v>
      </c>
      <c r="L71" s="21"/>
      <c r="M71" s="21">
        <f>'[8]2010_2a_mell'!L71</f>
        <v>23</v>
      </c>
      <c r="N71" s="21">
        <f>'[8]2010_2a_mell'!M71</f>
        <v>6311</v>
      </c>
      <c r="O71" s="21">
        <f>'[8]2010_2a_mell'!N71</f>
        <v>1825</v>
      </c>
      <c r="P71" s="21">
        <f>'[8]2010_2a_mell'!O71</f>
        <v>791</v>
      </c>
      <c r="Q71" s="21">
        <f>'[8]2010_2a_mell'!P71</f>
        <v>0</v>
      </c>
      <c r="R71" s="21">
        <f>'[8]2010_2a_mell'!Q71</f>
        <v>0</v>
      </c>
      <c r="S71" s="21">
        <f>'[8]2010_2a_mell'!R71</f>
        <v>0</v>
      </c>
      <c r="T71" s="21">
        <f>'[8]2010_2a_mell'!S71</f>
        <v>501</v>
      </c>
      <c r="U71" s="21">
        <f>'[8]2010_2a_mell'!T71</f>
        <v>0</v>
      </c>
      <c r="V71" s="21">
        <f>'[8]2010_2a_mell'!U71</f>
        <v>0</v>
      </c>
      <c r="W71" s="21">
        <f>'[8]2010_2a_mell'!V71</f>
        <v>0</v>
      </c>
      <c r="X71" s="21">
        <f>'[8]2010_2a_mell'!W71</f>
        <v>0</v>
      </c>
      <c r="Y71" s="21">
        <f>'[8]2010_2a_mell'!X71</f>
        <v>0</v>
      </c>
      <c r="Z71" s="21">
        <f>'[8]2010_2a_mell'!Y71</f>
        <v>0</v>
      </c>
      <c r="AA71" s="21">
        <f>'[8]2010_2a_mell'!Z71</f>
        <v>1021</v>
      </c>
      <c r="AB71" s="21">
        <f>'[8]2010_2a_mell'!AA71</f>
        <v>0</v>
      </c>
      <c r="AC71" s="21">
        <f>'[8]2010_2a_mell'!AB71</f>
        <v>0</v>
      </c>
      <c r="AD71" s="21">
        <f>'[8]2010_2a_mell'!AC71</f>
        <v>0</v>
      </c>
      <c r="AE71" s="21">
        <f>'[8]2010_2a_mell'!AD71</f>
        <v>0</v>
      </c>
      <c r="AF71" s="21">
        <f>'[8]2010_2a_mell'!AE71</f>
        <v>1123.6319999999998</v>
      </c>
      <c r="AG71" s="21">
        <f>'[8]2010_2a_mell'!AF71</f>
        <v>322.704</v>
      </c>
      <c r="AH71" s="21">
        <f>'[8]2010_2a_mell'!AG71</f>
        <v>0</v>
      </c>
      <c r="AI71" s="21">
        <f>'[8]2010_2a_mell'!AH71</f>
        <v>0</v>
      </c>
      <c r="AJ71" s="21">
        <f>'[8]2010_2a_mell'!AI71</f>
        <v>0</v>
      </c>
      <c r="AK71" s="21">
        <f>'[8]2010_2a_mell'!AJ71</f>
        <v>0</v>
      </c>
      <c r="AL71" s="21">
        <f>'[8]2010_2a_mell'!AK71</f>
        <v>0</v>
      </c>
      <c r="AM71" s="21">
        <f>'[8]2010_2a_mell'!AL71</f>
        <v>0</v>
      </c>
      <c r="AN71" s="21">
        <f>'[8]2010_2a_mell'!AM71</f>
        <v>0</v>
      </c>
      <c r="AO71" s="21">
        <f>'[8]2010_2a_mell'!AN71</f>
        <v>0</v>
      </c>
      <c r="AP71" s="21">
        <f>'[8]2010_2a_mell'!AO71</f>
        <v>0</v>
      </c>
      <c r="AQ71" s="21">
        <f>'[8]2010_2a_mell'!AP71</f>
        <v>0</v>
      </c>
      <c r="AR71" s="21">
        <f>'[8]2010_2a_mell'!AQ71</f>
        <v>0</v>
      </c>
      <c r="AS71" s="21">
        <f>'[8]2010_2a_mell'!AR71</f>
        <v>0</v>
      </c>
      <c r="AT71" s="21">
        <f>'[8]2010_2a_mell'!AS71</f>
        <v>557</v>
      </c>
      <c r="AU71" s="21">
        <f>'[8]2010_2a_mell'!AT71</f>
        <v>0</v>
      </c>
      <c r="AV71" s="21">
        <f>'[8]2010_2a_mell'!AU71</f>
        <v>0</v>
      </c>
      <c r="AW71" s="21">
        <f>'[8]2010_2a_mell'!AV71</f>
        <v>3214</v>
      </c>
      <c r="AX71" s="21">
        <f>'[8]2010_2a_mell'!AW71</f>
        <v>389</v>
      </c>
      <c r="AY71" s="21">
        <f>'[8]2010_2a_mell'!AX71</f>
        <v>0</v>
      </c>
      <c r="AZ71" s="21">
        <f>'[8]2010_2a_mell'!AY71</f>
        <v>0</v>
      </c>
      <c r="BA71" s="21">
        <f>'[8]2010_2a_mell'!AZ71</f>
        <v>1072</v>
      </c>
      <c r="BB71" s="21">
        <f>'[8]2010_2a_mell'!BA71</f>
        <v>0</v>
      </c>
      <c r="BC71" s="21"/>
      <c r="BD71" s="21">
        <f>'[8]2010_2a_mell'!BB71</f>
        <v>9519</v>
      </c>
      <c r="BE71" s="21">
        <f>'[8]2010_2a_mell'!BC71</f>
        <v>296</v>
      </c>
      <c r="BF71" s="22">
        <f>'[8]2010_2a_mell'!BD71</f>
        <v>32598.336000000003</v>
      </c>
      <c r="BG71" s="19"/>
      <c r="BH71" s="62"/>
      <c r="BI71" s="62"/>
      <c r="BJ71" s="63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</row>
    <row r="72" spans="1:89" s="2" customFormat="1" ht="12.75">
      <c r="A72" s="431"/>
      <c r="B72" s="20" t="s">
        <v>125</v>
      </c>
      <c r="C72" s="21">
        <f>'[8]2010_2a_mell'!C72</f>
        <v>0</v>
      </c>
      <c r="D72" s="21">
        <f>'[8]2010_2a_mell'!D72</f>
        <v>0</v>
      </c>
      <c r="E72" s="21">
        <f>'[8]2010_2a_mell'!E72</f>
        <v>0</v>
      </c>
      <c r="F72" s="21">
        <f>'[8]2010_2a_mell'!F72</f>
        <v>17038</v>
      </c>
      <c r="G72" s="21">
        <f>'[8]2010_2a_mell'!G72</f>
        <v>200</v>
      </c>
      <c r="H72" s="21">
        <f>'[8]2010_2a_mell'!H72</f>
        <v>447</v>
      </c>
      <c r="I72" s="21">
        <f>'[8]2010_2a_mell'!I72</f>
        <v>0</v>
      </c>
      <c r="J72" s="21">
        <f>'[8]2010_2a_mell'!J72</f>
        <v>628.5</v>
      </c>
      <c r="K72" s="21">
        <f>'[8]2010_2a_mell'!K72</f>
        <v>113</v>
      </c>
      <c r="L72" s="21"/>
      <c r="M72" s="21">
        <f>'[8]2010_2a_mell'!L72</f>
        <v>0</v>
      </c>
      <c r="N72" s="21">
        <f>'[8]2010_2a_mell'!M72</f>
        <v>23550</v>
      </c>
      <c r="O72" s="21">
        <f>'[8]2010_2a_mell'!N72</f>
        <v>0</v>
      </c>
      <c r="P72" s="21">
        <f>'[8]2010_2a_mell'!O72</f>
        <v>0</v>
      </c>
      <c r="Q72" s="21">
        <f>'[8]2010_2a_mell'!P72</f>
        <v>112.5</v>
      </c>
      <c r="R72" s="21">
        <f>'[8]2010_2a_mell'!Q72</f>
        <v>3250</v>
      </c>
      <c r="S72" s="21">
        <f>'[8]2010_2a_mell'!R72</f>
        <v>10614.720000000001</v>
      </c>
      <c r="T72" s="21">
        <f>'[8]2010_2a_mell'!S72</f>
        <v>1565</v>
      </c>
      <c r="U72" s="21">
        <f>'[8]2010_2a_mell'!T72</f>
        <v>0</v>
      </c>
      <c r="V72" s="21">
        <f>'[8]2010_2a_mell'!U72</f>
        <v>0</v>
      </c>
      <c r="W72" s="21">
        <f>'[8]2010_2a_mell'!V72</f>
        <v>0</v>
      </c>
      <c r="X72" s="21">
        <f>'[8]2010_2a_mell'!W72</f>
        <v>0</v>
      </c>
      <c r="Y72" s="21">
        <f>'[8]2010_2a_mell'!X72</f>
        <v>0</v>
      </c>
      <c r="Z72" s="21">
        <f>'[8]2010_2a_mell'!Y72</f>
        <v>0</v>
      </c>
      <c r="AA72" s="21">
        <f>'[8]2010_2a_mell'!Z72</f>
        <v>2482</v>
      </c>
      <c r="AB72" s="21">
        <f>'[8]2010_2a_mell'!AA72</f>
        <v>0</v>
      </c>
      <c r="AC72" s="21">
        <f>'[8]2010_2a_mell'!AB72</f>
        <v>0</v>
      </c>
      <c r="AD72" s="21">
        <f>'[8]2010_2a_mell'!AC72</f>
        <v>0</v>
      </c>
      <c r="AE72" s="21">
        <f>'[8]2010_2a_mell'!AD72</f>
        <v>0</v>
      </c>
      <c r="AF72" s="21">
        <f>'[8]2010_2a_mell'!AE72</f>
        <v>0</v>
      </c>
      <c r="AG72" s="21">
        <f>'[8]2010_2a_mell'!AF72</f>
        <v>0</v>
      </c>
      <c r="AH72" s="21">
        <f>'[8]2010_2a_mell'!AG72</f>
        <v>0</v>
      </c>
      <c r="AI72" s="21">
        <f>'[8]2010_2a_mell'!AH72</f>
        <v>0</v>
      </c>
      <c r="AJ72" s="21">
        <f>'[8]2010_2a_mell'!AI72</f>
        <v>0</v>
      </c>
      <c r="AK72" s="21">
        <f>'[8]2010_2a_mell'!AJ72</f>
        <v>0</v>
      </c>
      <c r="AL72" s="21">
        <f>'[8]2010_2a_mell'!AK72</f>
        <v>0</v>
      </c>
      <c r="AM72" s="21">
        <f>'[8]2010_2a_mell'!AL72</f>
        <v>0</v>
      </c>
      <c r="AN72" s="21">
        <f>'[8]2010_2a_mell'!AM72</f>
        <v>0</v>
      </c>
      <c r="AO72" s="21">
        <f>'[8]2010_2a_mell'!AN72</f>
        <v>0</v>
      </c>
      <c r="AP72" s="21">
        <f>'[8]2010_2a_mell'!AO72</f>
        <v>0</v>
      </c>
      <c r="AQ72" s="21">
        <f>'[8]2010_2a_mell'!AP72</f>
        <v>0</v>
      </c>
      <c r="AR72" s="21">
        <f>'[8]2010_2a_mell'!AQ72</f>
        <v>0</v>
      </c>
      <c r="AS72" s="21">
        <f>'[8]2010_2a_mell'!AR72</f>
        <v>0</v>
      </c>
      <c r="AT72" s="21">
        <f>'[8]2010_2a_mell'!AS72</f>
        <v>1001</v>
      </c>
      <c r="AU72" s="21">
        <f>'[8]2010_2a_mell'!AT72</f>
        <v>0</v>
      </c>
      <c r="AV72" s="21">
        <f>'[8]2010_2a_mell'!AU72</f>
        <v>0</v>
      </c>
      <c r="AW72" s="21">
        <f>'[8]2010_2a_mell'!AV72</f>
        <v>0</v>
      </c>
      <c r="AX72" s="21">
        <f>'[8]2010_2a_mell'!AW72</f>
        <v>0</v>
      </c>
      <c r="AY72" s="21">
        <f>'[8]2010_2a_mell'!AX72</f>
        <v>0</v>
      </c>
      <c r="AZ72" s="21">
        <f>'[8]2010_2a_mell'!AY72</f>
        <v>0</v>
      </c>
      <c r="BA72" s="21">
        <f>'[8]2010_2a_mell'!AZ72</f>
        <v>2605</v>
      </c>
      <c r="BB72" s="21">
        <f>'[8]2010_2a_mell'!BA72</f>
        <v>233</v>
      </c>
      <c r="BC72" s="21"/>
      <c r="BD72" s="21">
        <f>'[8]2010_2a_mell'!BB72</f>
        <v>5828.49</v>
      </c>
      <c r="BE72" s="21">
        <f>'[8]2010_2a_mell'!BC72</f>
        <v>4</v>
      </c>
      <c r="BF72" s="22">
        <f>'[8]2010_2a_mell'!BD72</f>
        <v>69672.21</v>
      </c>
      <c r="BG72" s="19"/>
      <c r="BH72" s="62"/>
      <c r="BI72" s="62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</row>
    <row r="73" spans="1:89" s="8" customFormat="1" ht="12" customHeight="1">
      <c r="A73" s="431"/>
      <c r="B73" s="31" t="s">
        <v>126</v>
      </c>
      <c r="C73" s="21">
        <f>'[8]2010_2a_mell'!C73</f>
        <v>0</v>
      </c>
      <c r="D73" s="21">
        <f>'[8]2010_2a_mell'!D73</f>
        <v>0</v>
      </c>
      <c r="E73" s="21">
        <f>'[8]2010_2a_mell'!E73</f>
        <v>0</v>
      </c>
      <c r="F73" s="21">
        <f>'[8]2010_2a_mell'!F73</f>
        <v>0</v>
      </c>
      <c r="G73" s="21">
        <f>'[8]2010_2a_mell'!G73</f>
        <v>0</v>
      </c>
      <c r="H73" s="21">
        <f>'[8]2010_2a_mell'!H73</f>
        <v>0</v>
      </c>
      <c r="I73" s="21">
        <f>'[8]2010_2a_mell'!I73</f>
        <v>0</v>
      </c>
      <c r="J73" s="21">
        <f>'[8]2010_2a_mell'!J73</f>
        <v>0</v>
      </c>
      <c r="K73" s="21">
        <f>'[8]2010_2a_mell'!K73</f>
        <v>0</v>
      </c>
      <c r="L73" s="21"/>
      <c r="M73" s="21">
        <f>'[8]2010_2a_mell'!L73</f>
        <v>0</v>
      </c>
      <c r="N73" s="21">
        <f>'[8]2010_2a_mell'!M73</f>
        <v>4357.301277777778</v>
      </c>
      <c r="O73" s="21">
        <f>'[8]2010_2a_mell'!N73</f>
        <v>0</v>
      </c>
      <c r="P73" s="21">
        <f>'[8]2010_2a_mell'!O73</f>
        <v>0</v>
      </c>
      <c r="Q73" s="21">
        <f>'[8]2010_2a_mell'!P73</f>
        <v>0</v>
      </c>
      <c r="R73" s="21">
        <f>'[8]2010_2a_mell'!Q73</f>
        <v>0</v>
      </c>
      <c r="S73" s="21">
        <f>'[8]2010_2a_mell'!R73</f>
        <v>0</v>
      </c>
      <c r="T73" s="21">
        <f>'[8]2010_2a_mell'!S73</f>
        <v>0</v>
      </c>
      <c r="U73" s="21">
        <f>'[8]2010_2a_mell'!T73</f>
        <v>0</v>
      </c>
      <c r="V73" s="21">
        <f>'[8]2010_2a_mell'!U73</f>
        <v>0</v>
      </c>
      <c r="W73" s="21">
        <f>'[8]2010_2a_mell'!V73</f>
        <v>0</v>
      </c>
      <c r="X73" s="21">
        <f>'[8]2010_2a_mell'!W73</f>
        <v>0</v>
      </c>
      <c r="Y73" s="21">
        <f>'[8]2010_2a_mell'!X73</f>
        <v>0</v>
      </c>
      <c r="Z73" s="21">
        <f>'[8]2010_2a_mell'!Y73</f>
        <v>0</v>
      </c>
      <c r="AA73" s="21">
        <f>'[8]2010_2a_mell'!Z73</f>
        <v>0</v>
      </c>
      <c r="AB73" s="21">
        <f>'[8]2010_2a_mell'!AA73</f>
        <v>0</v>
      </c>
      <c r="AC73" s="21">
        <f>'[8]2010_2a_mell'!AB73</f>
        <v>0</v>
      </c>
      <c r="AD73" s="21">
        <f>'[8]2010_2a_mell'!AC73</f>
        <v>0</v>
      </c>
      <c r="AE73" s="21">
        <f>'[8]2010_2a_mell'!AD73</f>
        <v>0</v>
      </c>
      <c r="AF73" s="21">
        <f>'[8]2010_2a_mell'!AE73</f>
        <v>0</v>
      </c>
      <c r="AG73" s="21">
        <f>'[8]2010_2a_mell'!AF73</f>
        <v>0</v>
      </c>
      <c r="AH73" s="21">
        <f>'[8]2010_2a_mell'!AG73</f>
        <v>0</v>
      </c>
      <c r="AI73" s="21">
        <f>'[8]2010_2a_mell'!AH73</f>
        <v>0</v>
      </c>
      <c r="AJ73" s="21">
        <f>'[8]2010_2a_mell'!AI73</f>
        <v>0</v>
      </c>
      <c r="AK73" s="21">
        <f>'[8]2010_2a_mell'!AJ73</f>
        <v>0</v>
      </c>
      <c r="AL73" s="21">
        <f>'[8]2010_2a_mell'!AK73</f>
        <v>0</v>
      </c>
      <c r="AM73" s="21">
        <f>'[8]2010_2a_mell'!AL73</f>
        <v>0</v>
      </c>
      <c r="AN73" s="21">
        <f>'[8]2010_2a_mell'!AM73</f>
        <v>0</v>
      </c>
      <c r="AO73" s="21">
        <f>'[8]2010_2a_mell'!AN73</f>
        <v>0</v>
      </c>
      <c r="AP73" s="21">
        <f>'[8]2010_2a_mell'!AO73</f>
        <v>0</v>
      </c>
      <c r="AQ73" s="21">
        <f>'[8]2010_2a_mell'!AP73</f>
        <v>0</v>
      </c>
      <c r="AR73" s="21">
        <f>'[8]2010_2a_mell'!AQ73</f>
        <v>0</v>
      </c>
      <c r="AS73" s="21">
        <f>'[8]2010_2a_mell'!AR73</f>
        <v>0</v>
      </c>
      <c r="AT73" s="21">
        <f>'[8]2010_2a_mell'!AS73</f>
        <v>0</v>
      </c>
      <c r="AU73" s="21">
        <f>'[8]2010_2a_mell'!AT73</f>
        <v>0</v>
      </c>
      <c r="AV73" s="21">
        <f>'[8]2010_2a_mell'!AU73</f>
        <v>0</v>
      </c>
      <c r="AW73" s="21">
        <f>'[8]2010_2a_mell'!AV73</f>
        <v>0</v>
      </c>
      <c r="AX73" s="21">
        <f>'[8]2010_2a_mell'!AW73</f>
        <v>0</v>
      </c>
      <c r="AY73" s="21">
        <f>'[8]2010_2a_mell'!AX73</f>
        <v>0</v>
      </c>
      <c r="AZ73" s="21">
        <f>'[8]2010_2a_mell'!AY73</f>
        <v>0</v>
      </c>
      <c r="BA73" s="21">
        <f>'[8]2010_2a_mell'!AZ73</f>
        <v>0</v>
      </c>
      <c r="BB73" s="21">
        <f>'[8]2010_2a_mell'!BA73</f>
        <v>0</v>
      </c>
      <c r="BC73" s="21"/>
      <c r="BD73" s="21">
        <f>'[8]2010_2a_mell'!BB73</f>
        <v>0</v>
      </c>
      <c r="BE73" s="21">
        <f>'[8]2010_2a_mell'!BC73</f>
        <v>0</v>
      </c>
      <c r="BF73" s="22">
        <f>'[8]2010_2a_mell'!BD73</f>
        <v>4357.301277777778</v>
      </c>
      <c r="BG73" s="32"/>
      <c r="BH73" s="62"/>
      <c r="BI73" s="6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</row>
    <row r="74" spans="1:89" s="2" customFormat="1" ht="12.75">
      <c r="A74" s="431"/>
      <c r="B74" s="20" t="s">
        <v>127</v>
      </c>
      <c r="C74" s="21">
        <f>'[8]2010_2a_mell'!C74</f>
        <v>0</v>
      </c>
      <c r="D74" s="21">
        <f>'[8]2010_2a_mell'!D74</f>
        <v>0</v>
      </c>
      <c r="E74" s="21">
        <f>'[8]2010_2a_mell'!E74</f>
        <v>0</v>
      </c>
      <c r="F74" s="21">
        <f>'[8]2010_2a_mell'!F74</f>
        <v>0</v>
      </c>
      <c r="G74" s="21">
        <f>'[8]2010_2a_mell'!G74</f>
        <v>0</v>
      </c>
      <c r="H74" s="21">
        <f>'[8]2010_2a_mell'!H74</f>
        <v>0</v>
      </c>
      <c r="I74" s="21">
        <f>'[8]2010_2a_mell'!I74</f>
        <v>0</v>
      </c>
      <c r="J74" s="21">
        <f>'[8]2010_2a_mell'!J74</f>
        <v>0</v>
      </c>
      <c r="K74" s="21">
        <f>'[8]2010_2a_mell'!K74</f>
        <v>0</v>
      </c>
      <c r="L74" s="21"/>
      <c r="M74" s="21">
        <f>'[8]2010_2a_mell'!L74</f>
        <v>0</v>
      </c>
      <c r="N74" s="21">
        <f>'[8]2010_2a_mell'!M74</f>
        <v>0</v>
      </c>
      <c r="O74" s="21">
        <f>'[8]2010_2a_mell'!N74</f>
        <v>0</v>
      </c>
      <c r="P74" s="21">
        <f>'[8]2010_2a_mell'!O74</f>
        <v>0</v>
      </c>
      <c r="Q74" s="21">
        <f>'[8]2010_2a_mell'!P74</f>
        <v>0</v>
      </c>
      <c r="R74" s="21">
        <f>'[8]2010_2a_mell'!Q74</f>
        <v>0</v>
      </c>
      <c r="S74" s="21">
        <f>'[8]2010_2a_mell'!R74</f>
        <v>0</v>
      </c>
      <c r="T74" s="21">
        <f>'[8]2010_2a_mell'!S74</f>
        <v>0</v>
      </c>
      <c r="U74" s="21">
        <f>'[8]2010_2a_mell'!T74</f>
        <v>0</v>
      </c>
      <c r="V74" s="21">
        <f>'[8]2010_2a_mell'!U74</f>
        <v>0</v>
      </c>
      <c r="W74" s="21">
        <f>'[8]2010_2a_mell'!V74</f>
        <v>0</v>
      </c>
      <c r="X74" s="21">
        <f>'[8]2010_2a_mell'!W74</f>
        <v>0</v>
      </c>
      <c r="Y74" s="21">
        <f>'[8]2010_2a_mell'!X74</f>
        <v>0</v>
      </c>
      <c r="Z74" s="21">
        <f>'[8]2010_2a_mell'!Y74</f>
        <v>0</v>
      </c>
      <c r="AA74" s="21">
        <f>'[8]2010_2a_mell'!Z74</f>
        <v>0</v>
      </c>
      <c r="AB74" s="21">
        <f>'[8]2010_2a_mell'!AA74</f>
        <v>0</v>
      </c>
      <c r="AC74" s="21">
        <f>'[8]2010_2a_mell'!AB74</f>
        <v>0</v>
      </c>
      <c r="AD74" s="21">
        <f>'[8]2010_2a_mell'!AC74</f>
        <v>0</v>
      </c>
      <c r="AE74" s="21">
        <f>'[8]2010_2a_mell'!AD74</f>
        <v>0</v>
      </c>
      <c r="AF74" s="21">
        <f>'[8]2010_2a_mell'!AE74</f>
        <v>0</v>
      </c>
      <c r="AG74" s="21">
        <f>'[8]2010_2a_mell'!AF74</f>
        <v>0</v>
      </c>
      <c r="AH74" s="21">
        <f>'[8]2010_2a_mell'!AG74</f>
        <v>0</v>
      </c>
      <c r="AI74" s="21">
        <f>'[8]2010_2a_mell'!AH74</f>
        <v>0</v>
      </c>
      <c r="AJ74" s="21">
        <f>'[8]2010_2a_mell'!AI74</f>
        <v>0</v>
      </c>
      <c r="AK74" s="21">
        <f>'[8]2010_2a_mell'!AJ74</f>
        <v>0</v>
      </c>
      <c r="AL74" s="21">
        <f>'[8]2010_2a_mell'!AK74</f>
        <v>0</v>
      </c>
      <c r="AM74" s="21">
        <f>'[8]2010_2a_mell'!AL74</f>
        <v>0</v>
      </c>
      <c r="AN74" s="21">
        <f>'[8]2010_2a_mell'!AM74</f>
        <v>0</v>
      </c>
      <c r="AO74" s="21">
        <f>'[8]2010_2a_mell'!AN74</f>
        <v>0</v>
      </c>
      <c r="AP74" s="21">
        <f>'[8]2010_2a_mell'!AO74</f>
        <v>0</v>
      </c>
      <c r="AQ74" s="21">
        <f>'[8]2010_2a_mell'!AP74</f>
        <v>0</v>
      </c>
      <c r="AR74" s="21">
        <f>'[8]2010_2a_mell'!AQ74</f>
        <v>0</v>
      </c>
      <c r="AS74" s="21">
        <f>'[8]2010_2a_mell'!AR74</f>
        <v>0</v>
      </c>
      <c r="AT74" s="21">
        <f>'[8]2010_2a_mell'!AS74</f>
        <v>0</v>
      </c>
      <c r="AU74" s="21">
        <f>'[8]2010_2a_mell'!AT74</f>
        <v>0</v>
      </c>
      <c r="AV74" s="21">
        <f>'[8]2010_2a_mell'!AU74</f>
        <v>0</v>
      </c>
      <c r="AW74" s="21">
        <f>'[8]2010_2a_mell'!AV74</f>
        <v>0</v>
      </c>
      <c r="AX74" s="21">
        <f>'[8]2010_2a_mell'!AW74</f>
        <v>0</v>
      </c>
      <c r="AY74" s="21">
        <f>'[8]2010_2a_mell'!AX74</f>
        <v>0</v>
      </c>
      <c r="AZ74" s="21">
        <f>'[8]2010_2a_mell'!AY74</f>
        <v>0</v>
      </c>
      <c r="BA74" s="21">
        <f>'[8]2010_2a_mell'!AZ74</f>
        <v>0</v>
      </c>
      <c r="BB74" s="21">
        <f>'[8]2010_2a_mell'!BA74</f>
        <v>0</v>
      </c>
      <c r="BC74" s="21"/>
      <c r="BD74" s="21">
        <f>'[8]2010_2a_mell'!BB74</f>
        <v>0</v>
      </c>
      <c r="BE74" s="21">
        <f>'[8]2010_2a_mell'!BC74</f>
        <v>0</v>
      </c>
      <c r="BF74" s="22">
        <f>'[8]2010_2a_mell'!BD74</f>
        <v>0</v>
      </c>
      <c r="BG74" s="19">
        <f>BF74+BF75+BF76</f>
        <v>39599.524999999994</v>
      </c>
      <c r="BH74" s="62"/>
      <c r="BI74" s="62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</row>
    <row r="75" spans="1:89" s="2" customFormat="1" ht="12">
      <c r="A75" s="431"/>
      <c r="B75" s="20" t="s">
        <v>128</v>
      </c>
      <c r="C75" s="21">
        <f>'[8]2010_2a_mell'!C75</f>
        <v>0</v>
      </c>
      <c r="D75" s="21">
        <f>'[8]2010_2a_mell'!D75</f>
        <v>0</v>
      </c>
      <c r="E75" s="21">
        <f>'[8]2010_2a_mell'!E75</f>
        <v>0</v>
      </c>
      <c r="F75" s="21">
        <f>'[8]2010_2a_mell'!F75</f>
        <v>0</v>
      </c>
      <c r="G75" s="21">
        <f>'[8]2010_2a_mell'!G75</f>
        <v>0</v>
      </c>
      <c r="H75" s="21">
        <f>'[8]2010_2a_mell'!H75</f>
        <v>0</v>
      </c>
      <c r="I75" s="21">
        <f>'[8]2010_2a_mell'!I75</f>
        <v>0</v>
      </c>
      <c r="J75" s="21">
        <f>'[8]2010_2a_mell'!J75</f>
        <v>0</v>
      </c>
      <c r="K75" s="21">
        <f>'[8]2010_2a_mell'!K75</f>
        <v>0</v>
      </c>
      <c r="L75" s="21"/>
      <c r="M75" s="21">
        <f>'[8]2010_2a_mell'!L75</f>
        <v>0</v>
      </c>
      <c r="N75" s="21">
        <f>'[8]2010_2a_mell'!M75</f>
        <v>0</v>
      </c>
      <c r="O75" s="21">
        <f>'[8]2010_2a_mell'!N75</f>
        <v>0</v>
      </c>
      <c r="P75" s="21">
        <f>'[8]2010_2a_mell'!O75</f>
        <v>0</v>
      </c>
      <c r="Q75" s="21">
        <f>'[8]2010_2a_mell'!P75</f>
        <v>0</v>
      </c>
      <c r="R75" s="21">
        <f>'[8]2010_2a_mell'!Q75</f>
        <v>0</v>
      </c>
      <c r="S75" s="21">
        <f>'[8]2010_2a_mell'!R75</f>
        <v>0</v>
      </c>
      <c r="T75" s="21">
        <f>'[8]2010_2a_mell'!S75</f>
        <v>0</v>
      </c>
      <c r="U75" s="21">
        <f>'[8]2010_2a_mell'!T75</f>
        <v>0</v>
      </c>
      <c r="V75" s="21">
        <f>'[8]2010_2a_mell'!U75</f>
        <v>0</v>
      </c>
      <c r="W75" s="21">
        <f>'[8]2010_2a_mell'!V75</f>
        <v>0</v>
      </c>
      <c r="X75" s="21">
        <f>'[8]2010_2a_mell'!W75</f>
        <v>0</v>
      </c>
      <c r="Y75" s="21">
        <f>'[8]2010_2a_mell'!X75</f>
        <v>0</v>
      </c>
      <c r="Z75" s="21">
        <f>'[8]2010_2a_mell'!Y75</f>
        <v>0</v>
      </c>
      <c r="AA75" s="21">
        <f>'[8]2010_2a_mell'!Z75</f>
        <v>0</v>
      </c>
      <c r="AB75" s="21">
        <f>'[8]2010_2a_mell'!AA75</f>
        <v>8136</v>
      </c>
      <c r="AC75" s="21">
        <f>'[8]2010_2a_mell'!AB75</f>
        <v>1468.8</v>
      </c>
      <c r="AD75" s="21">
        <f>'[8]2010_2a_mell'!AC75</f>
        <v>3124.7999999999997</v>
      </c>
      <c r="AE75" s="21">
        <f>'[8]2010_2a_mell'!AD75</f>
        <v>144</v>
      </c>
      <c r="AF75" s="21">
        <f>'[8]2010_2a_mell'!AE75</f>
        <v>4161.599999999999</v>
      </c>
      <c r="AG75" s="21">
        <f>'[8]2010_2a_mell'!AF75</f>
        <v>1195.2</v>
      </c>
      <c r="AH75" s="21">
        <f>'[8]2010_2a_mell'!AG75</f>
        <v>3207.225</v>
      </c>
      <c r="AI75" s="21">
        <f>'[8]2010_2a_mell'!AH75</f>
        <v>0</v>
      </c>
      <c r="AJ75" s="21">
        <f>'[8]2010_2a_mell'!AI75</f>
        <v>0</v>
      </c>
      <c r="AK75" s="21">
        <f>'[8]2010_2a_mell'!AJ75</f>
        <v>0</v>
      </c>
      <c r="AL75" s="21">
        <f>'[8]2010_2a_mell'!AK75</f>
        <v>675.6</v>
      </c>
      <c r="AM75" s="21">
        <f>'[8]2010_2a_mell'!AL75</f>
        <v>198</v>
      </c>
      <c r="AN75" s="21">
        <f>'[8]2010_2a_mell'!AM75</f>
        <v>254</v>
      </c>
      <c r="AO75" s="21">
        <f>'[8]2010_2a_mell'!AN75</f>
        <v>189</v>
      </c>
      <c r="AP75" s="21">
        <f>'[8]2010_2a_mell'!AO75</f>
        <v>953</v>
      </c>
      <c r="AQ75" s="21">
        <f>'[8]2010_2a_mell'!AP75</f>
        <v>477.59999999999997</v>
      </c>
      <c r="AR75" s="21">
        <f>'[8]2010_2a_mell'!AQ75</f>
        <v>427.2</v>
      </c>
      <c r="AS75" s="21">
        <f>'[8]2010_2a_mell'!AR75</f>
        <v>1442</v>
      </c>
      <c r="AT75" s="21">
        <f>'[8]2010_2a_mell'!AS75</f>
        <v>0</v>
      </c>
      <c r="AU75" s="21">
        <f>'[8]2010_2a_mell'!AT75</f>
        <v>648</v>
      </c>
      <c r="AV75" s="21">
        <f>'[8]2010_2a_mell'!AU75</f>
        <v>0</v>
      </c>
      <c r="AW75" s="21">
        <f>'[8]2010_2a_mell'!AV75</f>
        <v>0</v>
      </c>
      <c r="AX75" s="21">
        <f>'[8]2010_2a_mell'!AW75</f>
        <v>0</v>
      </c>
      <c r="AY75" s="21">
        <f>'[8]2010_2a_mell'!AX75</f>
        <v>0</v>
      </c>
      <c r="AZ75" s="21">
        <f>'[8]2010_2a_mell'!AY75</f>
        <v>0</v>
      </c>
      <c r="BA75" s="21">
        <f>'[8]2010_2a_mell'!AZ75</f>
        <v>0</v>
      </c>
      <c r="BB75" s="21">
        <f>'[8]2010_2a_mell'!BA75</f>
        <v>0</v>
      </c>
      <c r="BC75" s="21"/>
      <c r="BD75" s="21">
        <f>'[8]2010_2a_mell'!BB75</f>
        <v>0</v>
      </c>
      <c r="BE75" s="21">
        <f>'[8]2010_2a_mell'!BC75</f>
        <v>0</v>
      </c>
      <c r="BF75" s="22">
        <f>'[8]2010_2a_mell'!BD75</f>
        <v>26702.024999999994</v>
      </c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</row>
    <row r="76" spans="1:89" s="2" customFormat="1" ht="12">
      <c r="A76" s="431"/>
      <c r="B76" s="20" t="s">
        <v>129</v>
      </c>
      <c r="C76" s="21">
        <f>'[8]2010_2a_mell'!C76</f>
        <v>0</v>
      </c>
      <c r="D76" s="21">
        <f>'[8]2010_2a_mell'!D76</f>
        <v>0</v>
      </c>
      <c r="E76" s="21">
        <f>'[8]2010_2a_mell'!E76</f>
        <v>0</v>
      </c>
      <c r="F76" s="21">
        <f>'[8]2010_2a_mell'!F76</f>
        <v>0</v>
      </c>
      <c r="G76" s="21">
        <f>'[8]2010_2a_mell'!G76</f>
        <v>0</v>
      </c>
      <c r="H76" s="21">
        <f>'[8]2010_2a_mell'!H76</f>
        <v>0</v>
      </c>
      <c r="I76" s="21">
        <f>'[8]2010_2a_mell'!I76</f>
        <v>187.5</v>
      </c>
      <c r="J76" s="21">
        <f>'[8]2010_2a_mell'!J76</f>
        <v>0</v>
      </c>
      <c r="K76" s="21">
        <f>'[8]2010_2a_mell'!K76</f>
        <v>0</v>
      </c>
      <c r="L76" s="21"/>
      <c r="M76" s="21">
        <f>'[8]2010_2a_mell'!L76</f>
        <v>0</v>
      </c>
      <c r="N76" s="21">
        <f>'[8]2010_2a_mell'!M76</f>
        <v>12540</v>
      </c>
      <c r="O76" s="21">
        <f>'[8]2010_2a_mell'!N76</f>
        <v>0</v>
      </c>
      <c r="P76" s="21">
        <f>'[8]2010_2a_mell'!O76</f>
        <v>0</v>
      </c>
      <c r="Q76" s="21">
        <f>'[8]2010_2a_mell'!P76</f>
        <v>0</v>
      </c>
      <c r="R76" s="21">
        <f>'[8]2010_2a_mell'!Q76</f>
        <v>0</v>
      </c>
      <c r="S76" s="21">
        <f>'[8]2010_2a_mell'!R76</f>
        <v>0</v>
      </c>
      <c r="T76" s="21">
        <f>'[8]2010_2a_mell'!S76</f>
        <v>0</v>
      </c>
      <c r="U76" s="21">
        <f>'[8]2010_2a_mell'!T76</f>
        <v>0</v>
      </c>
      <c r="V76" s="21">
        <f>'[8]2010_2a_mell'!U76</f>
        <v>0</v>
      </c>
      <c r="W76" s="21">
        <f>'[8]2010_2a_mell'!V76</f>
        <v>0</v>
      </c>
      <c r="X76" s="21">
        <f>'[8]2010_2a_mell'!W76</f>
        <v>0</v>
      </c>
      <c r="Y76" s="21">
        <f>'[8]2010_2a_mell'!X76</f>
        <v>0</v>
      </c>
      <c r="Z76" s="21">
        <f>'[8]2010_2a_mell'!Y76</f>
        <v>170</v>
      </c>
      <c r="AA76" s="21">
        <f>'[8]2010_2a_mell'!Z76</f>
        <v>0</v>
      </c>
      <c r="AB76" s="21">
        <f>'[8]2010_2a_mell'!AA76</f>
        <v>0</v>
      </c>
      <c r="AC76" s="21">
        <f>'[8]2010_2a_mell'!AB76</f>
        <v>0</v>
      </c>
      <c r="AD76" s="21">
        <f>'[8]2010_2a_mell'!AC76</f>
        <v>0</v>
      </c>
      <c r="AE76" s="21">
        <f>'[8]2010_2a_mell'!AD76</f>
        <v>0</v>
      </c>
      <c r="AF76" s="21">
        <f>'[8]2010_2a_mell'!AE76</f>
        <v>0</v>
      </c>
      <c r="AG76" s="21">
        <f>'[8]2010_2a_mell'!AF76</f>
        <v>0</v>
      </c>
      <c r="AH76" s="21">
        <f>'[8]2010_2a_mell'!AG76</f>
        <v>0</v>
      </c>
      <c r="AI76" s="21">
        <f>'[8]2010_2a_mell'!AH76</f>
        <v>0</v>
      </c>
      <c r="AJ76" s="21">
        <f>'[8]2010_2a_mell'!AI76</f>
        <v>0</v>
      </c>
      <c r="AK76" s="21">
        <f>'[8]2010_2a_mell'!AJ76</f>
        <v>0</v>
      </c>
      <c r="AL76" s="21">
        <f>'[8]2010_2a_mell'!AK76</f>
        <v>0</v>
      </c>
      <c r="AM76" s="21">
        <f>'[8]2010_2a_mell'!AL76</f>
        <v>0</v>
      </c>
      <c r="AN76" s="21">
        <f>'[8]2010_2a_mell'!AM76</f>
        <v>0</v>
      </c>
      <c r="AO76" s="21">
        <f>'[8]2010_2a_mell'!AN76</f>
        <v>0</v>
      </c>
      <c r="AP76" s="21">
        <f>'[8]2010_2a_mell'!AO76</f>
        <v>0</v>
      </c>
      <c r="AQ76" s="21">
        <f>'[8]2010_2a_mell'!AP76</f>
        <v>0</v>
      </c>
      <c r="AR76" s="21">
        <f>'[8]2010_2a_mell'!AQ76</f>
        <v>0</v>
      </c>
      <c r="AS76" s="21">
        <f>'[8]2010_2a_mell'!AR76</f>
        <v>0</v>
      </c>
      <c r="AT76" s="21">
        <f>'[8]2010_2a_mell'!AS76</f>
        <v>0</v>
      </c>
      <c r="AU76" s="21">
        <f>'[8]2010_2a_mell'!AT76</f>
        <v>0</v>
      </c>
      <c r="AV76" s="21">
        <f>'[8]2010_2a_mell'!AU76</f>
        <v>0</v>
      </c>
      <c r="AW76" s="21">
        <f>'[8]2010_2a_mell'!AV76</f>
        <v>0</v>
      </c>
      <c r="AX76" s="21">
        <f>'[8]2010_2a_mell'!AW76</f>
        <v>0</v>
      </c>
      <c r="AY76" s="21">
        <f>'[8]2010_2a_mell'!AX76</f>
        <v>0</v>
      </c>
      <c r="AZ76" s="21">
        <f>'[8]2010_2a_mell'!AY76</f>
        <v>0</v>
      </c>
      <c r="BA76" s="21">
        <f>'[8]2010_2a_mell'!AZ76</f>
        <v>0</v>
      </c>
      <c r="BB76" s="21">
        <f>'[8]2010_2a_mell'!BA76</f>
        <v>0</v>
      </c>
      <c r="BC76" s="21"/>
      <c r="BD76" s="21">
        <f>'[8]2010_2a_mell'!BB76</f>
        <v>0</v>
      </c>
      <c r="BE76" s="21">
        <f>'[8]2010_2a_mell'!BC76</f>
        <v>0</v>
      </c>
      <c r="BF76" s="22">
        <f>'[8]2010_2a_mell'!BD76</f>
        <v>12897.5</v>
      </c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</row>
    <row r="77" spans="1:89" s="2" customFormat="1" ht="12">
      <c r="A77" s="431"/>
      <c r="B77" s="20" t="s">
        <v>130</v>
      </c>
      <c r="C77" s="21">
        <f>'[8]2010_2a_mell'!C77</f>
        <v>0</v>
      </c>
      <c r="D77" s="21">
        <f>'[8]2010_2a_mell'!D77</f>
        <v>0</v>
      </c>
      <c r="E77" s="21">
        <f>'[8]2010_2a_mell'!E77</f>
        <v>0</v>
      </c>
      <c r="F77" s="21">
        <f>'[8]2010_2a_mell'!F77</f>
        <v>0</v>
      </c>
      <c r="G77" s="21">
        <f>'[8]2010_2a_mell'!G77</f>
        <v>0</v>
      </c>
      <c r="H77" s="21">
        <f>'[8]2010_2a_mell'!H77</f>
        <v>0</v>
      </c>
      <c r="I77" s="21">
        <f>'[8]2010_2a_mell'!I77</f>
        <v>0</v>
      </c>
      <c r="J77" s="21">
        <f>'[8]2010_2a_mell'!J77</f>
        <v>0</v>
      </c>
      <c r="K77" s="21">
        <f>'[8]2010_2a_mell'!K77</f>
        <v>0</v>
      </c>
      <c r="L77" s="21"/>
      <c r="M77" s="21">
        <f>'[8]2010_2a_mell'!L77</f>
        <v>0</v>
      </c>
      <c r="N77" s="21">
        <f>'[8]2010_2a_mell'!M77</f>
        <v>0</v>
      </c>
      <c r="O77" s="21">
        <f>'[8]2010_2a_mell'!N77</f>
        <v>0</v>
      </c>
      <c r="P77" s="21">
        <f>'[8]2010_2a_mell'!O77</f>
        <v>0</v>
      </c>
      <c r="Q77" s="21">
        <f>'[8]2010_2a_mell'!P77</f>
        <v>0</v>
      </c>
      <c r="R77" s="21">
        <f>'[8]2010_2a_mell'!Q77</f>
        <v>0</v>
      </c>
      <c r="S77" s="21">
        <f>'[8]2010_2a_mell'!R77</f>
        <v>0</v>
      </c>
      <c r="T77" s="21">
        <f>'[8]2010_2a_mell'!S77</f>
        <v>0</v>
      </c>
      <c r="U77" s="21">
        <f>'[8]2010_2a_mell'!T77</f>
        <v>0</v>
      </c>
      <c r="V77" s="21">
        <f>'[8]2010_2a_mell'!U77</f>
        <v>0</v>
      </c>
      <c r="W77" s="21">
        <f>'[8]2010_2a_mell'!V77</f>
        <v>0</v>
      </c>
      <c r="X77" s="21">
        <f>'[8]2010_2a_mell'!W77</f>
        <v>0</v>
      </c>
      <c r="Y77" s="21">
        <f>'[8]2010_2a_mell'!X77</f>
        <v>0</v>
      </c>
      <c r="Z77" s="21">
        <f>'[8]2010_2a_mell'!Y77</f>
        <v>0</v>
      </c>
      <c r="AA77" s="21">
        <f>'[8]2010_2a_mell'!Z77</f>
        <v>0</v>
      </c>
      <c r="AB77" s="21">
        <f>'[8]2010_2a_mell'!AA77</f>
        <v>0</v>
      </c>
      <c r="AC77" s="21">
        <f>'[8]2010_2a_mell'!AB77</f>
        <v>0</v>
      </c>
      <c r="AD77" s="21">
        <f>'[8]2010_2a_mell'!AC77</f>
        <v>0</v>
      </c>
      <c r="AE77" s="21">
        <f>'[8]2010_2a_mell'!AD77</f>
        <v>0</v>
      </c>
      <c r="AF77" s="21">
        <f>'[8]2010_2a_mell'!AE77</f>
        <v>0</v>
      </c>
      <c r="AG77" s="21">
        <f>'[8]2010_2a_mell'!AF77</f>
        <v>0</v>
      </c>
      <c r="AH77" s="21">
        <f>'[8]2010_2a_mell'!AG77</f>
        <v>0</v>
      </c>
      <c r="AI77" s="21">
        <f>'[8]2010_2a_mell'!AH77</f>
        <v>0</v>
      </c>
      <c r="AJ77" s="21">
        <f>'[8]2010_2a_mell'!AI77</f>
        <v>0</v>
      </c>
      <c r="AK77" s="21">
        <f>'[8]2010_2a_mell'!AJ77</f>
        <v>0</v>
      </c>
      <c r="AL77" s="21">
        <f>'[8]2010_2a_mell'!AK77</f>
        <v>0</v>
      </c>
      <c r="AM77" s="21">
        <f>'[8]2010_2a_mell'!AL77</f>
        <v>0</v>
      </c>
      <c r="AN77" s="21">
        <f>'[8]2010_2a_mell'!AM77</f>
        <v>0</v>
      </c>
      <c r="AO77" s="21">
        <f>'[8]2010_2a_mell'!AN77</f>
        <v>0</v>
      </c>
      <c r="AP77" s="21">
        <f>'[8]2010_2a_mell'!AO77</f>
        <v>0</v>
      </c>
      <c r="AQ77" s="21">
        <f>'[8]2010_2a_mell'!AP77</f>
        <v>0</v>
      </c>
      <c r="AR77" s="21">
        <f>'[8]2010_2a_mell'!AQ77</f>
        <v>0</v>
      </c>
      <c r="AS77" s="21">
        <f>'[8]2010_2a_mell'!AR77</f>
        <v>0</v>
      </c>
      <c r="AT77" s="21">
        <f>'[8]2010_2a_mell'!AS77</f>
        <v>0</v>
      </c>
      <c r="AU77" s="21">
        <f>'[8]2010_2a_mell'!AT77</f>
        <v>0</v>
      </c>
      <c r="AV77" s="21">
        <f>'[8]2010_2a_mell'!AU77</f>
        <v>0</v>
      </c>
      <c r="AW77" s="21">
        <f>'[8]2010_2a_mell'!AV77</f>
        <v>0</v>
      </c>
      <c r="AX77" s="21">
        <f>'[8]2010_2a_mell'!AW77</f>
        <v>0</v>
      </c>
      <c r="AY77" s="21">
        <f>'[8]2010_2a_mell'!AX77</f>
        <v>0</v>
      </c>
      <c r="AZ77" s="21">
        <f>'[8]2010_2a_mell'!AY77</f>
        <v>0</v>
      </c>
      <c r="BA77" s="21">
        <f>'[8]2010_2a_mell'!AZ77</f>
        <v>0</v>
      </c>
      <c r="BB77" s="21">
        <f>'[8]2010_2a_mell'!BA77</f>
        <v>0</v>
      </c>
      <c r="BC77" s="21"/>
      <c r="BD77" s="21">
        <f>'[8]2010_2a_mell'!BB77</f>
        <v>0</v>
      </c>
      <c r="BE77" s="21">
        <f>'[8]2010_2a_mell'!BC77</f>
        <v>0</v>
      </c>
      <c r="BF77" s="22">
        <f>'[8]2010_2a_mell'!BD77</f>
        <v>0</v>
      </c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</row>
    <row r="78" spans="1:89" s="30" customFormat="1" ht="12">
      <c r="A78" s="431"/>
      <c r="B78" s="26" t="s">
        <v>131</v>
      </c>
      <c r="C78" s="27">
        <f>'[8]2010_2a_mell'!C78</f>
        <v>0</v>
      </c>
      <c r="D78" s="27">
        <f>'[8]2010_2a_mell'!D78</f>
        <v>0</v>
      </c>
      <c r="E78" s="27">
        <f>'[8]2010_2a_mell'!E78</f>
        <v>0</v>
      </c>
      <c r="F78" s="27">
        <f>'[8]2010_2a_mell'!F78</f>
        <v>28576</v>
      </c>
      <c r="G78" s="27">
        <f>'[8]2010_2a_mell'!G78</f>
        <v>200</v>
      </c>
      <c r="H78" s="27">
        <f>'[8]2010_2a_mell'!H78</f>
        <v>447</v>
      </c>
      <c r="I78" s="27">
        <f>'[8]2010_2a_mell'!I78</f>
        <v>187.5</v>
      </c>
      <c r="J78" s="27">
        <f>'[8]2010_2a_mell'!J78</f>
        <v>15561.5</v>
      </c>
      <c r="K78" s="27">
        <f>'[8]2010_2a_mell'!K78</f>
        <v>549</v>
      </c>
      <c r="L78" s="27"/>
      <c r="M78" s="27">
        <f>'[8]2010_2a_mell'!L78</f>
        <v>107</v>
      </c>
      <c r="N78" s="27">
        <f>'[8]2010_2a_mell'!M78</f>
        <v>66143</v>
      </c>
      <c r="O78" s="27">
        <f>'[8]2010_2a_mell'!N78</f>
        <v>8624</v>
      </c>
      <c r="P78" s="27">
        <f>'[8]2010_2a_mell'!O78</f>
        <v>3855</v>
      </c>
      <c r="Q78" s="27">
        <f>'[8]2010_2a_mell'!P78</f>
        <v>112.5</v>
      </c>
      <c r="R78" s="27">
        <f>'[8]2010_2a_mell'!Q78</f>
        <v>3250</v>
      </c>
      <c r="S78" s="27">
        <f>'[8]2010_2a_mell'!R78</f>
        <v>10614.720000000001</v>
      </c>
      <c r="T78" s="27">
        <f>'[8]2010_2a_mell'!S78</f>
        <v>3776</v>
      </c>
      <c r="U78" s="27">
        <f>'[8]2010_2a_mell'!T78</f>
        <v>0</v>
      </c>
      <c r="V78" s="27">
        <f>'[8]2010_2a_mell'!U78</f>
        <v>0</v>
      </c>
      <c r="W78" s="27">
        <f>'[8]2010_2a_mell'!V78</f>
        <v>0</v>
      </c>
      <c r="X78" s="27">
        <f>'[8]2010_2a_mell'!W78</f>
        <v>0</v>
      </c>
      <c r="Y78" s="27">
        <f>'[8]2010_2a_mell'!X78</f>
        <v>0</v>
      </c>
      <c r="Z78" s="27">
        <f>'[8]2010_2a_mell'!Y78</f>
        <v>170</v>
      </c>
      <c r="AA78" s="27">
        <f>'[8]2010_2a_mell'!Z78</f>
        <v>7033</v>
      </c>
      <c r="AB78" s="27">
        <f>'[8]2010_2a_mell'!AA78</f>
        <v>8136</v>
      </c>
      <c r="AC78" s="27">
        <f>'[8]2010_2a_mell'!AB78</f>
        <v>1468.8</v>
      </c>
      <c r="AD78" s="27">
        <f>'[8]2010_2a_mell'!AC78</f>
        <v>3124.7999999999997</v>
      </c>
      <c r="AE78" s="27">
        <f>'[8]2010_2a_mell'!AD78</f>
        <v>144</v>
      </c>
      <c r="AF78" s="27">
        <f>'[8]2010_2a_mell'!AE78</f>
        <v>5285.231999999999</v>
      </c>
      <c r="AG78" s="27">
        <f>'[8]2010_2a_mell'!AF78</f>
        <v>1517.904</v>
      </c>
      <c r="AH78" s="27">
        <f>'[8]2010_2a_mell'!AG78</f>
        <v>3207.225</v>
      </c>
      <c r="AI78" s="27">
        <f>'[8]2010_2a_mell'!AH78</f>
        <v>0</v>
      </c>
      <c r="AJ78" s="27">
        <f>'[8]2010_2a_mell'!AI78</f>
        <v>0</v>
      </c>
      <c r="AK78" s="27">
        <f>'[8]2010_2a_mell'!AJ78</f>
        <v>0</v>
      </c>
      <c r="AL78" s="27">
        <f>'[8]2010_2a_mell'!AK78</f>
        <v>675.6</v>
      </c>
      <c r="AM78" s="27">
        <f>'[8]2010_2a_mell'!AL78</f>
        <v>198</v>
      </c>
      <c r="AN78" s="27">
        <f>'[8]2010_2a_mell'!AM78</f>
        <v>254</v>
      </c>
      <c r="AO78" s="27">
        <f>'[8]2010_2a_mell'!AN78</f>
        <v>189</v>
      </c>
      <c r="AP78" s="27">
        <f>'[8]2010_2a_mell'!AO78</f>
        <v>953</v>
      </c>
      <c r="AQ78" s="27">
        <f>'[8]2010_2a_mell'!AP78</f>
        <v>477.59999999999997</v>
      </c>
      <c r="AR78" s="27">
        <f>'[8]2010_2a_mell'!AQ78</f>
        <v>427.2</v>
      </c>
      <c r="AS78" s="27">
        <f>'[8]2010_2a_mell'!AR78</f>
        <v>1442</v>
      </c>
      <c r="AT78" s="27">
        <f>'[8]2010_2a_mell'!AS78</f>
        <v>3477</v>
      </c>
      <c r="AU78" s="27">
        <f>'[8]2010_2a_mell'!AT78</f>
        <v>648</v>
      </c>
      <c r="AV78" s="27">
        <f>'[8]2010_2a_mell'!AU78</f>
        <v>0</v>
      </c>
      <c r="AW78" s="27">
        <f>'[8]2010_2a_mell'!AV78</f>
        <v>15214</v>
      </c>
      <c r="AX78" s="27">
        <f>'[8]2010_2a_mell'!AW78</f>
        <v>1838</v>
      </c>
      <c r="AY78" s="27">
        <f>'[8]2010_2a_mell'!AX78</f>
        <v>0</v>
      </c>
      <c r="AZ78" s="27">
        <f>'[8]2010_2a_mell'!AY78</f>
        <v>0</v>
      </c>
      <c r="BA78" s="27">
        <f>'[8]2010_2a_mell'!AZ78</f>
        <v>7530</v>
      </c>
      <c r="BB78" s="27">
        <f>'[8]2010_2a_mell'!BA78</f>
        <v>233</v>
      </c>
      <c r="BC78" s="27"/>
      <c r="BD78" s="27">
        <f>'[8]2010_2a_mell'!BB78</f>
        <v>51939.49</v>
      </c>
      <c r="BE78" s="27">
        <f>'[8]2010_2a_mell'!BC78</f>
        <v>1396</v>
      </c>
      <c r="BF78" s="27">
        <f>'[8]2010_2a_mell'!BD78</f>
        <v>258982.07100000003</v>
      </c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</row>
    <row r="79" spans="1:89" s="2" customFormat="1" ht="12" customHeight="1">
      <c r="A79" s="15" t="s">
        <v>67</v>
      </c>
      <c r="B79" s="432" t="s">
        <v>132</v>
      </c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2"/>
      <c r="U79" s="432"/>
      <c r="V79" s="432"/>
      <c r="W79" s="432"/>
      <c r="X79" s="432"/>
      <c r="Y79" s="432"/>
      <c r="Z79" s="432"/>
      <c r="AA79" s="432"/>
      <c r="AB79" s="432"/>
      <c r="AC79" s="432"/>
      <c r="AD79" s="432"/>
      <c r="AE79" s="432"/>
      <c r="AF79" s="432"/>
      <c r="AG79" s="432"/>
      <c r="AH79" s="432"/>
      <c r="AI79" s="432"/>
      <c r="AJ79" s="432"/>
      <c r="AK79" s="432"/>
      <c r="AL79" s="432"/>
      <c r="AM79" s="432"/>
      <c r="AN79" s="432"/>
      <c r="AO79" s="432"/>
      <c r="AP79" s="432"/>
      <c r="AQ79" s="432"/>
      <c r="AR79" s="432"/>
      <c r="AS79" s="432"/>
      <c r="AT79" s="432"/>
      <c r="AU79" s="432"/>
      <c r="AV79" s="432"/>
      <c r="AW79" s="432"/>
      <c r="AX79" s="432"/>
      <c r="AY79" s="432"/>
      <c r="AZ79" s="432"/>
      <c r="BA79" s="432"/>
      <c r="BB79" s="432"/>
      <c r="BC79" s="432"/>
      <c r="BD79" s="432"/>
      <c r="BE79" s="432"/>
      <c r="BF79" s="432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</row>
    <row r="80" spans="1:89" s="2" customFormat="1" ht="12">
      <c r="A80" s="431"/>
      <c r="B80" s="20" t="s">
        <v>133</v>
      </c>
      <c r="C80" s="21">
        <f>'[8]2010_2a_mell'!C80</f>
        <v>5512</v>
      </c>
      <c r="D80" s="21">
        <f>'[8]2010_2a_mell'!D80</f>
        <v>0</v>
      </c>
      <c r="E80" s="21">
        <f>'[8]2010_2a_mell'!E80</f>
        <v>0</v>
      </c>
      <c r="F80" s="21">
        <f>'[8]2010_2a_mell'!F80</f>
        <v>0</v>
      </c>
      <c r="G80" s="21">
        <f>'[8]2010_2a_mell'!G80</f>
        <v>0</v>
      </c>
      <c r="H80" s="21">
        <f>'[8]2010_2a_mell'!H80</f>
        <v>0</v>
      </c>
      <c r="I80" s="21">
        <f>'[8]2010_2a_mell'!I80</f>
        <v>0</v>
      </c>
      <c r="J80" s="21">
        <f>'[8]2010_2a_mell'!J80</f>
        <v>0</v>
      </c>
      <c r="K80" s="21">
        <f>'[8]2010_2a_mell'!K80</f>
        <v>0</v>
      </c>
      <c r="L80" s="21"/>
      <c r="M80" s="21">
        <f>'[8]2010_2a_mell'!L80</f>
        <v>0</v>
      </c>
      <c r="N80" s="21">
        <f>'[8]2010_2a_mell'!M80</f>
        <v>144248</v>
      </c>
      <c r="O80" s="21">
        <f>'[8]2010_2a_mell'!N80</f>
        <v>0</v>
      </c>
      <c r="P80" s="21">
        <f>'[8]2010_2a_mell'!O80</f>
        <v>0</v>
      </c>
      <c r="Q80" s="21">
        <f>'[8]2010_2a_mell'!P80</f>
        <v>0</v>
      </c>
      <c r="R80" s="21">
        <f>'[8]2010_2a_mell'!Q80</f>
        <v>0</v>
      </c>
      <c r="S80" s="21">
        <f>'[8]2010_2a_mell'!R80</f>
        <v>700</v>
      </c>
      <c r="T80" s="21">
        <f>'[8]2010_2a_mell'!S80</f>
        <v>5307</v>
      </c>
      <c r="U80" s="21">
        <f>'[8]2010_2a_mell'!T80</f>
        <v>0</v>
      </c>
      <c r="V80" s="21">
        <f>'[8]2010_2a_mell'!U80</f>
        <v>0</v>
      </c>
      <c r="W80" s="21">
        <f>'[8]2010_2a_mell'!V80</f>
        <v>0</v>
      </c>
      <c r="X80" s="21">
        <f>'[8]2010_2a_mell'!W80</f>
        <v>0</v>
      </c>
      <c r="Y80" s="21">
        <f>'[8]2010_2a_mell'!X80</f>
        <v>0</v>
      </c>
      <c r="Z80" s="21">
        <f>'[8]2010_2a_mell'!Y80</f>
        <v>0</v>
      </c>
      <c r="AA80" s="21">
        <f>'[8]2010_2a_mell'!Z80</f>
        <v>0</v>
      </c>
      <c r="AB80" s="21">
        <f>'[8]2010_2a_mell'!AA80</f>
        <v>0</v>
      </c>
      <c r="AC80" s="21">
        <f>'[8]2010_2a_mell'!AB80</f>
        <v>0</v>
      </c>
      <c r="AD80" s="21">
        <f>'[8]2010_2a_mell'!AC80</f>
        <v>0</v>
      </c>
      <c r="AE80" s="21">
        <f>'[8]2010_2a_mell'!AD80</f>
        <v>0</v>
      </c>
      <c r="AF80" s="21">
        <f>'[8]2010_2a_mell'!AE80</f>
        <v>0</v>
      </c>
      <c r="AG80" s="21">
        <f>'[8]2010_2a_mell'!AF80</f>
        <v>0</v>
      </c>
      <c r="AH80" s="21">
        <f>'[8]2010_2a_mell'!AG80</f>
        <v>0</v>
      </c>
      <c r="AI80" s="21">
        <f>'[8]2010_2a_mell'!AH80</f>
        <v>0</v>
      </c>
      <c r="AJ80" s="21">
        <f>'[8]2010_2a_mell'!AI80</f>
        <v>0</v>
      </c>
      <c r="AK80" s="21">
        <f>'[8]2010_2a_mell'!AJ80</f>
        <v>0</v>
      </c>
      <c r="AL80" s="21">
        <f>'[8]2010_2a_mell'!AK80</f>
        <v>0</v>
      </c>
      <c r="AM80" s="21">
        <f>'[8]2010_2a_mell'!AL80</f>
        <v>0</v>
      </c>
      <c r="AN80" s="21">
        <f>'[8]2010_2a_mell'!AM80</f>
        <v>0</v>
      </c>
      <c r="AO80" s="21">
        <f>'[8]2010_2a_mell'!AN80</f>
        <v>0</v>
      </c>
      <c r="AP80" s="21">
        <f>'[8]2010_2a_mell'!AO80</f>
        <v>0</v>
      </c>
      <c r="AQ80" s="21">
        <f>'[8]2010_2a_mell'!AP80</f>
        <v>0</v>
      </c>
      <c r="AR80" s="21">
        <f>'[8]2010_2a_mell'!AQ80</f>
        <v>0</v>
      </c>
      <c r="AS80" s="21">
        <f>'[8]2010_2a_mell'!AR80</f>
        <v>0</v>
      </c>
      <c r="AT80" s="21">
        <f>'[8]2010_2a_mell'!AS80</f>
        <v>0</v>
      </c>
      <c r="AU80" s="21">
        <f>'[8]2010_2a_mell'!AT80</f>
        <v>0</v>
      </c>
      <c r="AV80" s="21">
        <f>'[8]2010_2a_mell'!AU80</f>
        <v>0</v>
      </c>
      <c r="AW80" s="21">
        <f>'[8]2010_2a_mell'!AV80</f>
        <v>0</v>
      </c>
      <c r="AX80" s="21">
        <f>'[8]2010_2a_mell'!AW80</f>
        <v>0</v>
      </c>
      <c r="AY80" s="21">
        <f>'[8]2010_2a_mell'!AX80</f>
        <v>0</v>
      </c>
      <c r="AZ80" s="21">
        <f>'[8]2010_2a_mell'!AY80</f>
        <v>0</v>
      </c>
      <c r="BA80" s="21">
        <f>'[8]2010_2a_mell'!AZ80</f>
        <v>125</v>
      </c>
      <c r="BB80" s="21">
        <f>'[8]2010_2a_mell'!BA80</f>
        <v>350</v>
      </c>
      <c r="BC80" s="21"/>
      <c r="BD80" s="21">
        <f>'[8]2010_2a_mell'!BB80</f>
        <v>40</v>
      </c>
      <c r="BE80" s="21">
        <f>'[8]2010_2a_mell'!BC80</f>
        <v>0</v>
      </c>
      <c r="BF80" s="22">
        <f>'[8]2010_2a_mell'!BD80</f>
        <v>156282</v>
      </c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</row>
    <row r="81" spans="1:89" s="2" customFormat="1" ht="12">
      <c r="A81" s="431"/>
      <c r="B81" s="20" t="s">
        <v>134</v>
      </c>
      <c r="C81" s="21">
        <f>'[8]2010_2a_mell'!C81</f>
        <v>143848</v>
      </c>
      <c r="D81" s="21">
        <f>'[8]2010_2a_mell'!D81</f>
        <v>0</v>
      </c>
      <c r="E81" s="21">
        <f>'[8]2010_2a_mell'!E81</f>
        <v>0</v>
      </c>
      <c r="F81" s="21">
        <f>'[8]2010_2a_mell'!F81</f>
        <v>0</v>
      </c>
      <c r="G81" s="21">
        <f>'[8]2010_2a_mell'!G81</f>
        <v>0</v>
      </c>
      <c r="H81" s="21">
        <f>'[8]2010_2a_mell'!H81</f>
        <v>0</v>
      </c>
      <c r="I81" s="21">
        <f>'[8]2010_2a_mell'!I81</f>
        <v>0</v>
      </c>
      <c r="J81" s="21">
        <f>'[8]2010_2a_mell'!J81</f>
        <v>0</v>
      </c>
      <c r="K81" s="21">
        <f>'[8]2010_2a_mell'!K81</f>
        <v>0</v>
      </c>
      <c r="L81" s="21"/>
      <c r="M81" s="21">
        <f>'[8]2010_2a_mell'!L81</f>
        <v>0</v>
      </c>
      <c r="N81" s="21">
        <f>'[8]2010_2a_mell'!M81</f>
        <v>2400</v>
      </c>
      <c r="O81" s="21">
        <f>'[8]2010_2a_mell'!N81</f>
        <v>0</v>
      </c>
      <c r="P81" s="21">
        <f>'[8]2010_2a_mell'!O81</f>
        <v>0</v>
      </c>
      <c r="Q81" s="21">
        <f>'[8]2010_2a_mell'!P81</f>
        <v>0</v>
      </c>
      <c r="R81" s="21">
        <f>'[8]2010_2a_mell'!Q81</f>
        <v>0</v>
      </c>
      <c r="S81" s="21">
        <f>'[8]2010_2a_mell'!R81</f>
        <v>0</v>
      </c>
      <c r="T81" s="21">
        <f>'[8]2010_2a_mell'!S81</f>
        <v>2762</v>
      </c>
      <c r="U81" s="21">
        <f>'[8]2010_2a_mell'!T81</f>
        <v>0</v>
      </c>
      <c r="V81" s="21">
        <f>'[8]2010_2a_mell'!U81</f>
        <v>0</v>
      </c>
      <c r="W81" s="21">
        <f>'[8]2010_2a_mell'!V81</f>
        <v>0</v>
      </c>
      <c r="X81" s="21">
        <f>'[8]2010_2a_mell'!W81</f>
        <v>0</v>
      </c>
      <c r="Y81" s="21">
        <f>'[8]2010_2a_mell'!X81</f>
        <v>0</v>
      </c>
      <c r="Z81" s="21">
        <f>'[8]2010_2a_mell'!Y81</f>
        <v>0</v>
      </c>
      <c r="AA81" s="21">
        <f>'[8]2010_2a_mell'!Z81</f>
        <v>0</v>
      </c>
      <c r="AB81" s="21">
        <f>'[8]2010_2a_mell'!AA81</f>
        <v>0</v>
      </c>
      <c r="AC81" s="21">
        <f>'[8]2010_2a_mell'!AB81</f>
        <v>0</v>
      </c>
      <c r="AD81" s="21">
        <f>'[8]2010_2a_mell'!AC81</f>
        <v>0</v>
      </c>
      <c r="AE81" s="21">
        <f>'[8]2010_2a_mell'!AD81</f>
        <v>0</v>
      </c>
      <c r="AF81" s="21">
        <f>'[8]2010_2a_mell'!AE81</f>
        <v>0</v>
      </c>
      <c r="AG81" s="21">
        <f>'[8]2010_2a_mell'!AF81</f>
        <v>0</v>
      </c>
      <c r="AH81" s="21">
        <f>'[8]2010_2a_mell'!AG81</f>
        <v>0</v>
      </c>
      <c r="AI81" s="21">
        <f>'[8]2010_2a_mell'!AH81</f>
        <v>0</v>
      </c>
      <c r="AJ81" s="21">
        <f>'[8]2010_2a_mell'!AI81</f>
        <v>0</v>
      </c>
      <c r="AK81" s="21">
        <f>'[8]2010_2a_mell'!AJ81</f>
        <v>0</v>
      </c>
      <c r="AL81" s="21">
        <f>'[8]2010_2a_mell'!AK81</f>
        <v>0</v>
      </c>
      <c r="AM81" s="21">
        <f>'[8]2010_2a_mell'!AL81</f>
        <v>0</v>
      </c>
      <c r="AN81" s="21">
        <f>'[8]2010_2a_mell'!AM81</f>
        <v>0</v>
      </c>
      <c r="AO81" s="21">
        <f>'[8]2010_2a_mell'!AN81</f>
        <v>0</v>
      </c>
      <c r="AP81" s="21">
        <f>'[8]2010_2a_mell'!AO81</f>
        <v>0</v>
      </c>
      <c r="AQ81" s="21">
        <f>'[8]2010_2a_mell'!AP81</f>
        <v>0</v>
      </c>
      <c r="AR81" s="21">
        <f>'[8]2010_2a_mell'!AQ81</f>
        <v>0</v>
      </c>
      <c r="AS81" s="21">
        <f>'[8]2010_2a_mell'!AR81</f>
        <v>0</v>
      </c>
      <c r="AT81" s="21">
        <f>'[8]2010_2a_mell'!AS81</f>
        <v>0</v>
      </c>
      <c r="AU81" s="21">
        <f>'[8]2010_2a_mell'!AT81</f>
        <v>0</v>
      </c>
      <c r="AV81" s="21">
        <f>'[8]2010_2a_mell'!AU81</f>
        <v>0</v>
      </c>
      <c r="AW81" s="21">
        <f>'[8]2010_2a_mell'!AV81</f>
        <v>0</v>
      </c>
      <c r="AX81" s="21">
        <f>'[8]2010_2a_mell'!AW81</f>
        <v>0</v>
      </c>
      <c r="AY81" s="21">
        <f>'[8]2010_2a_mell'!AX81</f>
        <v>0</v>
      </c>
      <c r="AZ81" s="21">
        <f>'[8]2010_2a_mell'!AY81</f>
        <v>0</v>
      </c>
      <c r="BA81" s="21">
        <f>'[8]2010_2a_mell'!AZ81</f>
        <v>0</v>
      </c>
      <c r="BB81" s="21">
        <f>'[8]2010_2a_mell'!BA81</f>
        <v>187.5</v>
      </c>
      <c r="BC81" s="21"/>
      <c r="BD81" s="21">
        <f>'[8]2010_2a_mell'!BB81</f>
        <v>0</v>
      </c>
      <c r="BE81" s="21">
        <f>'[8]2010_2a_mell'!BC81</f>
        <v>0</v>
      </c>
      <c r="BF81" s="22">
        <f>'[8]2010_2a_mell'!BD81</f>
        <v>149197.5</v>
      </c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</row>
    <row r="82" spans="1:89" s="2" customFormat="1" ht="12">
      <c r="A82" s="431"/>
      <c r="B82" s="20" t="s">
        <v>135</v>
      </c>
      <c r="C82" s="21">
        <f>'[8]2010_2a_mell'!C82</f>
        <v>0</v>
      </c>
      <c r="D82" s="21">
        <f>'[8]2010_2a_mell'!D82</f>
        <v>0</v>
      </c>
      <c r="E82" s="21">
        <f>'[8]2010_2a_mell'!E82</f>
        <v>0</v>
      </c>
      <c r="F82" s="21">
        <f>'[8]2010_2a_mell'!F82</f>
        <v>0</v>
      </c>
      <c r="G82" s="21">
        <f>'[8]2010_2a_mell'!G82</f>
        <v>0</v>
      </c>
      <c r="H82" s="21">
        <f>'[8]2010_2a_mell'!H82</f>
        <v>0</v>
      </c>
      <c r="I82" s="21">
        <f>'[8]2010_2a_mell'!I82</f>
        <v>0</v>
      </c>
      <c r="J82" s="21">
        <f>'[8]2010_2a_mell'!J82</f>
        <v>0</v>
      </c>
      <c r="K82" s="21">
        <f>'[8]2010_2a_mell'!K82</f>
        <v>0</v>
      </c>
      <c r="L82" s="21"/>
      <c r="M82" s="21">
        <f>'[8]2010_2a_mell'!L82</f>
        <v>0</v>
      </c>
      <c r="N82" s="21">
        <f>'[8]2010_2a_mell'!M82</f>
        <v>0</v>
      </c>
      <c r="O82" s="21">
        <f>'[8]2010_2a_mell'!N82</f>
        <v>0</v>
      </c>
      <c r="P82" s="21">
        <f>'[8]2010_2a_mell'!O82</f>
        <v>0</v>
      </c>
      <c r="Q82" s="21">
        <f>'[8]2010_2a_mell'!P82</f>
        <v>0</v>
      </c>
      <c r="R82" s="21">
        <f>'[8]2010_2a_mell'!Q82</f>
        <v>0</v>
      </c>
      <c r="S82" s="21">
        <f>'[8]2010_2a_mell'!R82</f>
        <v>0</v>
      </c>
      <c r="T82" s="21">
        <f>'[8]2010_2a_mell'!S82</f>
        <v>0</v>
      </c>
      <c r="U82" s="21">
        <f>'[8]2010_2a_mell'!T82</f>
        <v>0</v>
      </c>
      <c r="V82" s="21">
        <f>'[8]2010_2a_mell'!U82</f>
        <v>0</v>
      </c>
      <c r="W82" s="21">
        <f>'[8]2010_2a_mell'!V82</f>
        <v>0</v>
      </c>
      <c r="X82" s="21">
        <f>'[8]2010_2a_mell'!W82</f>
        <v>0</v>
      </c>
      <c r="Y82" s="21">
        <f>'[8]2010_2a_mell'!X82</f>
        <v>0</v>
      </c>
      <c r="Z82" s="21">
        <f>'[8]2010_2a_mell'!Y82</f>
        <v>0</v>
      </c>
      <c r="AA82" s="21">
        <f>'[8]2010_2a_mell'!Z82</f>
        <v>0</v>
      </c>
      <c r="AB82" s="21">
        <f>'[8]2010_2a_mell'!AA82</f>
        <v>0</v>
      </c>
      <c r="AC82" s="21">
        <f>'[8]2010_2a_mell'!AB82</f>
        <v>0</v>
      </c>
      <c r="AD82" s="21">
        <f>'[8]2010_2a_mell'!AC82</f>
        <v>0</v>
      </c>
      <c r="AE82" s="21">
        <f>'[8]2010_2a_mell'!AD82</f>
        <v>0</v>
      </c>
      <c r="AF82" s="21">
        <f>'[8]2010_2a_mell'!AE82</f>
        <v>0</v>
      </c>
      <c r="AG82" s="21">
        <f>'[8]2010_2a_mell'!AF82</f>
        <v>0</v>
      </c>
      <c r="AH82" s="21">
        <f>'[8]2010_2a_mell'!AG82</f>
        <v>0</v>
      </c>
      <c r="AI82" s="21">
        <f>'[8]2010_2a_mell'!AH82</f>
        <v>0</v>
      </c>
      <c r="AJ82" s="21">
        <f>'[8]2010_2a_mell'!AI82</f>
        <v>0</v>
      </c>
      <c r="AK82" s="21">
        <f>'[8]2010_2a_mell'!AJ82</f>
        <v>0</v>
      </c>
      <c r="AL82" s="21">
        <f>'[8]2010_2a_mell'!AK82</f>
        <v>0</v>
      </c>
      <c r="AM82" s="21">
        <f>'[8]2010_2a_mell'!AL82</f>
        <v>0</v>
      </c>
      <c r="AN82" s="21">
        <f>'[8]2010_2a_mell'!AM82</f>
        <v>0</v>
      </c>
      <c r="AO82" s="21">
        <f>'[8]2010_2a_mell'!AN82</f>
        <v>0</v>
      </c>
      <c r="AP82" s="21">
        <f>'[8]2010_2a_mell'!AO82</f>
        <v>0</v>
      </c>
      <c r="AQ82" s="21">
        <f>'[8]2010_2a_mell'!AP82</f>
        <v>0</v>
      </c>
      <c r="AR82" s="21">
        <f>'[8]2010_2a_mell'!AQ82</f>
        <v>0</v>
      </c>
      <c r="AS82" s="21">
        <f>'[8]2010_2a_mell'!AR82</f>
        <v>0</v>
      </c>
      <c r="AT82" s="21">
        <f>'[8]2010_2a_mell'!AS82</f>
        <v>0</v>
      </c>
      <c r="AU82" s="21">
        <f>'[8]2010_2a_mell'!AT82</f>
        <v>0</v>
      </c>
      <c r="AV82" s="21">
        <f>'[8]2010_2a_mell'!AU82</f>
        <v>0</v>
      </c>
      <c r="AW82" s="21">
        <f>'[8]2010_2a_mell'!AV82</f>
        <v>0</v>
      </c>
      <c r="AX82" s="21">
        <f>'[8]2010_2a_mell'!AW82</f>
        <v>0</v>
      </c>
      <c r="AY82" s="21">
        <f>'[8]2010_2a_mell'!AX82</f>
        <v>0</v>
      </c>
      <c r="AZ82" s="21">
        <f>'[8]2010_2a_mell'!AY82</f>
        <v>0</v>
      </c>
      <c r="BA82" s="21">
        <f>'[8]2010_2a_mell'!AZ82</f>
        <v>0</v>
      </c>
      <c r="BB82" s="21">
        <f>'[8]2010_2a_mell'!BA82</f>
        <v>0</v>
      </c>
      <c r="BC82" s="21"/>
      <c r="BD82" s="21">
        <f>'[8]2010_2a_mell'!BB82</f>
        <v>0</v>
      </c>
      <c r="BE82" s="21">
        <f>'[8]2010_2a_mell'!BC82</f>
        <v>0</v>
      </c>
      <c r="BF82" s="22">
        <f>'[8]2010_2a_mell'!BD82</f>
        <v>0</v>
      </c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</row>
    <row r="83" spans="1:89" s="2" customFormat="1" ht="12">
      <c r="A83" s="431"/>
      <c r="B83" s="20" t="s">
        <v>136</v>
      </c>
      <c r="C83" s="21">
        <f>'[8]2010_2a_mell'!C83</f>
        <v>0</v>
      </c>
      <c r="D83" s="21">
        <f>'[8]2010_2a_mell'!D83</f>
        <v>0</v>
      </c>
      <c r="E83" s="21">
        <f>'[8]2010_2a_mell'!E83</f>
        <v>0</v>
      </c>
      <c r="F83" s="21">
        <f>'[8]2010_2a_mell'!F83</f>
        <v>0</v>
      </c>
      <c r="G83" s="21">
        <f>'[8]2010_2a_mell'!G83</f>
        <v>0</v>
      </c>
      <c r="H83" s="21">
        <f>'[8]2010_2a_mell'!H83</f>
        <v>0</v>
      </c>
      <c r="I83" s="21">
        <f>'[8]2010_2a_mell'!I83</f>
        <v>0</v>
      </c>
      <c r="J83" s="21">
        <f>'[8]2010_2a_mell'!J83</f>
        <v>0</v>
      </c>
      <c r="K83" s="21">
        <f>'[8]2010_2a_mell'!K83</f>
        <v>0</v>
      </c>
      <c r="L83" s="21"/>
      <c r="M83" s="21">
        <f>'[8]2010_2a_mell'!L83</f>
        <v>0</v>
      </c>
      <c r="N83" s="21">
        <f>'[8]2010_2a_mell'!M83</f>
        <v>6910</v>
      </c>
      <c r="O83" s="21">
        <f>'[8]2010_2a_mell'!N83</f>
        <v>0</v>
      </c>
      <c r="P83" s="21">
        <f>'[8]2010_2a_mell'!O83</f>
        <v>0</v>
      </c>
      <c r="Q83" s="21">
        <f>'[8]2010_2a_mell'!P83</f>
        <v>0</v>
      </c>
      <c r="R83" s="21">
        <f>'[8]2010_2a_mell'!Q83</f>
        <v>0</v>
      </c>
      <c r="S83" s="21">
        <f>'[8]2010_2a_mell'!R83</f>
        <v>0</v>
      </c>
      <c r="T83" s="21">
        <f>'[8]2010_2a_mell'!S83</f>
        <v>0</v>
      </c>
      <c r="U83" s="21">
        <f>'[8]2010_2a_mell'!T83</f>
        <v>0</v>
      </c>
      <c r="V83" s="21">
        <f>'[8]2010_2a_mell'!U83</f>
        <v>0</v>
      </c>
      <c r="W83" s="21">
        <f>'[8]2010_2a_mell'!V83</f>
        <v>0</v>
      </c>
      <c r="X83" s="21">
        <f>'[8]2010_2a_mell'!W83</f>
        <v>0</v>
      </c>
      <c r="Y83" s="21">
        <f>'[8]2010_2a_mell'!X83</f>
        <v>0</v>
      </c>
      <c r="Z83" s="21">
        <f>'[8]2010_2a_mell'!Y83</f>
        <v>0</v>
      </c>
      <c r="AA83" s="21">
        <f>'[8]2010_2a_mell'!Z83</f>
        <v>0</v>
      </c>
      <c r="AB83" s="21">
        <f>'[8]2010_2a_mell'!AA83</f>
        <v>0</v>
      </c>
      <c r="AC83" s="21">
        <f>'[8]2010_2a_mell'!AB83</f>
        <v>0</v>
      </c>
      <c r="AD83" s="21">
        <f>'[8]2010_2a_mell'!AC83</f>
        <v>0</v>
      </c>
      <c r="AE83" s="21">
        <f>'[8]2010_2a_mell'!AD83</f>
        <v>0</v>
      </c>
      <c r="AF83" s="21">
        <f>'[8]2010_2a_mell'!AE83</f>
        <v>0</v>
      </c>
      <c r="AG83" s="21">
        <f>'[8]2010_2a_mell'!AF83</f>
        <v>0</v>
      </c>
      <c r="AH83" s="21">
        <f>'[8]2010_2a_mell'!AG83</f>
        <v>0</v>
      </c>
      <c r="AI83" s="21">
        <f>'[8]2010_2a_mell'!AH83</f>
        <v>0</v>
      </c>
      <c r="AJ83" s="21">
        <f>'[8]2010_2a_mell'!AI83</f>
        <v>0</v>
      </c>
      <c r="AK83" s="21">
        <f>'[8]2010_2a_mell'!AJ83</f>
        <v>0</v>
      </c>
      <c r="AL83" s="21">
        <f>'[8]2010_2a_mell'!AK83</f>
        <v>0</v>
      </c>
      <c r="AM83" s="21">
        <f>'[8]2010_2a_mell'!AL83</f>
        <v>0</v>
      </c>
      <c r="AN83" s="21">
        <f>'[8]2010_2a_mell'!AM83</f>
        <v>0</v>
      </c>
      <c r="AO83" s="21">
        <f>'[8]2010_2a_mell'!AN83</f>
        <v>0</v>
      </c>
      <c r="AP83" s="21">
        <f>'[8]2010_2a_mell'!AO83</f>
        <v>0</v>
      </c>
      <c r="AQ83" s="21">
        <f>'[8]2010_2a_mell'!AP83</f>
        <v>0</v>
      </c>
      <c r="AR83" s="21">
        <f>'[8]2010_2a_mell'!AQ83</f>
        <v>0</v>
      </c>
      <c r="AS83" s="21">
        <f>'[8]2010_2a_mell'!AR83</f>
        <v>0</v>
      </c>
      <c r="AT83" s="21">
        <f>'[8]2010_2a_mell'!AS83</f>
        <v>0</v>
      </c>
      <c r="AU83" s="21">
        <f>'[8]2010_2a_mell'!AT83</f>
        <v>0</v>
      </c>
      <c r="AV83" s="21">
        <f>'[8]2010_2a_mell'!AU83</f>
        <v>0</v>
      </c>
      <c r="AW83" s="21">
        <f>'[8]2010_2a_mell'!AV83</f>
        <v>0</v>
      </c>
      <c r="AX83" s="21">
        <f>'[8]2010_2a_mell'!AW83</f>
        <v>0</v>
      </c>
      <c r="AY83" s="21">
        <f>'[8]2010_2a_mell'!AX83</f>
        <v>0</v>
      </c>
      <c r="AZ83" s="21">
        <f>'[8]2010_2a_mell'!AY83</f>
        <v>0</v>
      </c>
      <c r="BA83" s="21">
        <f>'[8]2010_2a_mell'!AZ83</f>
        <v>0</v>
      </c>
      <c r="BB83" s="21">
        <f>'[8]2010_2a_mell'!BA83</f>
        <v>0</v>
      </c>
      <c r="BC83" s="21"/>
      <c r="BD83" s="21">
        <f>'[8]2010_2a_mell'!BB83</f>
        <v>0</v>
      </c>
      <c r="BE83" s="21">
        <f>'[8]2010_2a_mell'!BC83</f>
        <v>0</v>
      </c>
      <c r="BF83" s="22">
        <f>'[8]2010_2a_mell'!BD83</f>
        <v>6910</v>
      </c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</row>
    <row r="84" spans="1:89" s="30" customFormat="1" ht="12">
      <c r="A84" s="431"/>
      <c r="B84" s="26" t="s">
        <v>137</v>
      </c>
      <c r="C84" s="27">
        <f>'[8]2010_2a_mell'!C84</f>
        <v>149360</v>
      </c>
      <c r="D84" s="27">
        <f>'[8]2010_2a_mell'!D84</f>
        <v>0</v>
      </c>
      <c r="E84" s="27">
        <f>'[8]2010_2a_mell'!E84</f>
        <v>0</v>
      </c>
      <c r="F84" s="27">
        <f>'[8]2010_2a_mell'!F84</f>
        <v>0</v>
      </c>
      <c r="G84" s="27">
        <f>'[8]2010_2a_mell'!G84</f>
        <v>0</v>
      </c>
      <c r="H84" s="27">
        <f>'[8]2010_2a_mell'!H84</f>
        <v>0</v>
      </c>
      <c r="I84" s="27">
        <f>'[8]2010_2a_mell'!I84</f>
        <v>0</v>
      </c>
      <c r="J84" s="27">
        <f>'[8]2010_2a_mell'!J84</f>
        <v>0</v>
      </c>
      <c r="K84" s="27">
        <f>'[8]2010_2a_mell'!K84</f>
        <v>0</v>
      </c>
      <c r="L84" s="27"/>
      <c r="M84" s="27">
        <f>'[8]2010_2a_mell'!L84</f>
        <v>0</v>
      </c>
      <c r="N84" s="27">
        <f>'[8]2010_2a_mell'!M84</f>
        <v>153558</v>
      </c>
      <c r="O84" s="27">
        <f>'[8]2010_2a_mell'!N84</f>
        <v>0</v>
      </c>
      <c r="P84" s="27">
        <f>'[8]2010_2a_mell'!O84</f>
        <v>0</v>
      </c>
      <c r="Q84" s="27">
        <f>'[8]2010_2a_mell'!P84</f>
        <v>0</v>
      </c>
      <c r="R84" s="27">
        <f>'[8]2010_2a_mell'!Q84</f>
        <v>0</v>
      </c>
      <c r="S84" s="27">
        <f>'[8]2010_2a_mell'!R84</f>
        <v>700</v>
      </c>
      <c r="T84" s="27">
        <f>'[8]2010_2a_mell'!S84</f>
        <v>8069</v>
      </c>
      <c r="U84" s="27">
        <f>'[8]2010_2a_mell'!T84</f>
        <v>0</v>
      </c>
      <c r="V84" s="27">
        <f>'[8]2010_2a_mell'!U84</f>
        <v>0</v>
      </c>
      <c r="W84" s="27">
        <f>'[8]2010_2a_mell'!V84</f>
        <v>0</v>
      </c>
      <c r="X84" s="27">
        <f>'[8]2010_2a_mell'!W84</f>
        <v>0</v>
      </c>
      <c r="Y84" s="27">
        <f>'[8]2010_2a_mell'!X84</f>
        <v>0</v>
      </c>
      <c r="Z84" s="27">
        <f>'[8]2010_2a_mell'!Y84</f>
        <v>0</v>
      </c>
      <c r="AA84" s="27">
        <f>'[8]2010_2a_mell'!Z84</f>
        <v>0</v>
      </c>
      <c r="AB84" s="27">
        <f>'[8]2010_2a_mell'!AA84</f>
        <v>0</v>
      </c>
      <c r="AC84" s="27">
        <f>'[8]2010_2a_mell'!AB84</f>
        <v>0</v>
      </c>
      <c r="AD84" s="27">
        <f>'[8]2010_2a_mell'!AC84</f>
        <v>0</v>
      </c>
      <c r="AE84" s="27">
        <f>'[8]2010_2a_mell'!AD84</f>
        <v>0</v>
      </c>
      <c r="AF84" s="27">
        <f>'[8]2010_2a_mell'!AE84</f>
        <v>0</v>
      </c>
      <c r="AG84" s="27">
        <f>'[8]2010_2a_mell'!AF84</f>
        <v>0</v>
      </c>
      <c r="AH84" s="27">
        <f>'[8]2010_2a_mell'!AG84</f>
        <v>0</v>
      </c>
      <c r="AI84" s="27">
        <f>'[8]2010_2a_mell'!AH84</f>
        <v>0</v>
      </c>
      <c r="AJ84" s="27">
        <f>'[8]2010_2a_mell'!AI84</f>
        <v>0</v>
      </c>
      <c r="AK84" s="27">
        <f>'[8]2010_2a_mell'!AJ84</f>
        <v>0</v>
      </c>
      <c r="AL84" s="27">
        <f>'[8]2010_2a_mell'!AK84</f>
        <v>0</v>
      </c>
      <c r="AM84" s="27">
        <f>'[8]2010_2a_mell'!AL84</f>
        <v>0</v>
      </c>
      <c r="AN84" s="27">
        <f>'[8]2010_2a_mell'!AM84</f>
        <v>0</v>
      </c>
      <c r="AO84" s="27">
        <f>'[8]2010_2a_mell'!AN84</f>
        <v>0</v>
      </c>
      <c r="AP84" s="27">
        <f>'[8]2010_2a_mell'!AO84</f>
        <v>0</v>
      </c>
      <c r="AQ84" s="27">
        <f>'[8]2010_2a_mell'!AP84</f>
        <v>0</v>
      </c>
      <c r="AR84" s="27">
        <f>'[8]2010_2a_mell'!AQ84</f>
        <v>0</v>
      </c>
      <c r="AS84" s="27">
        <f>'[8]2010_2a_mell'!AR84</f>
        <v>0</v>
      </c>
      <c r="AT84" s="27">
        <f>'[8]2010_2a_mell'!AS84</f>
        <v>0</v>
      </c>
      <c r="AU84" s="27">
        <f>'[8]2010_2a_mell'!AT84</f>
        <v>0</v>
      </c>
      <c r="AV84" s="27">
        <f>'[8]2010_2a_mell'!AU84</f>
        <v>0</v>
      </c>
      <c r="AW84" s="27">
        <f>'[8]2010_2a_mell'!AV84</f>
        <v>0</v>
      </c>
      <c r="AX84" s="27">
        <f>'[8]2010_2a_mell'!AW84</f>
        <v>0</v>
      </c>
      <c r="AY84" s="27">
        <f>'[8]2010_2a_mell'!AX84</f>
        <v>0</v>
      </c>
      <c r="AZ84" s="27">
        <f>'[8]2010_2a_mell'!AY84</f>
        <v>0</v>
      </c>
      <c r="BA84" s="27">
        <f>'[8]2010_2a_mell'!AZ84</f>
        <v>125</v>
      </c>
      <c r="BB84" s="27">
        <f>'[8]2010_2a_mell'!BA84</f>
        <v>537.5</v>
      </c>
      <c r="BC84" s="27"/>
      <c r="BD84" s="27">
        <f>'[8]2010_2a_mell'!BB84</f>
        <v>40</v>
      </c>
      <c r="BE84" s="27">
        <f>'[8]2010_2a_mell'!BC84</f>
        <v>0</v>
      </c>
      <c r="BF84" s="27">
        <f>'[8]2010_2a_mell'!BD84</f>
        <v>312389.5</v>
      </c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</row>
    <row r="85" spans="1:89" s="30" customFormat="1" ht="12" customHeight="1">
      <c r="A85" s="33" t="s">
        <v>80</v>
      </c>
      <c r="B85" s="432" t="s">
        <v>138</v>
      </c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32"/>
      <c r="AE85" s="432"/>
      <c r="AF85" s="432"/>
      <c r="AG85" s="432"/>
      <c r="AH85" s="432"/>
      <c r="AI85" s="432"/>
      <c r="AJ85" s="432"/>
      <c r="AK85" s="432"/>
      <c r="AL85" s="432"/>
      <c r="AM85" s="432"/>
      <c r="AN85" s="432"/>
      <c r="AO85" s="432"/>
      <c r="AP85" s="432"/>
      <c r="AQ85" s="432"/>
      <c r="AR85" s="432"/>
      <c r="AS85" s="432"/>
      <c r="AT85" s="432"/>
      <c r="AU85" s="432"/>
      <c r="AV85" s="432"/>
      <c r="AW85" s="432"/>
      <c r="AX85" s="432"/>
      <c r="AY85" s="432"/>
      <c r="AZ85" s="432"/>
      <c r="BA85" s="432"/>
      <c r="BB85" s="432"/>
      <c r="BC85" s="432"/>
      <c r="BD85" s="432"/>
      <c r="BE85" s="432"/>
      <c r="BF85" s="432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</row>
    <row r="86" spans="1:89" s="2" customFormat="1" ht="12">
      <c r="A86" s="431"/>
      <c r="B86" s="20" t="s">
        <v>139</v>
      </c>
      <c r="C86" s="21">
        <f>'[8]2010_2a_mell'!C86</f>
        <v>0</v>
      </c>
      <c r="D86" s="21">
        <f>'[8]2010_2a_mell'!D86</f>
        <v>0</v>
      </c>
      <c r="E86" s="21">
        <f>'[8]2010_2a_mell'!E86</f>
        <v>0</v>
      </c>
      <c r="F86" s="21">
        <f>'[8]2010_2a_mell'!F86</f>
        <v>0</v>
      </c>
      <c r="G86" s="21">
        <f>'[8]2010_2a_mell'!G86</f>
        <v>0</v>
      </c>
      <c r="H86" s="21">
        <f>'[8]2010_2a_mell'!H86</f>
        <v>0</v>
      </c>
      <c r="I86" s="21">
        <f>'[8]2010_2a_mell'!I86</f>
        <v>0</v>
      </c>
      <c r="J86" s="21">
        <f>'[8]2010_2a_mell'!J86</f>
        <v>0</v>
      </c>
      <c r="K86" s="21">
        <f>'[8]2010_2a_mell'!K86</f>
        <v>0</v>
      </c>
      <c r="L86" s="21"/>
      <c r="M86" s="21">
        <f>'[8]2010_2a_mell'!L86</f>
        <v>0</v>
      </c>
      <c r="N86" s="21">
        <f>'[8]2010_2a_mell'!M86</f>
        <v>3020</v>
      </c>
      <c r="O86" s="21">
        <f>'[8]2010_2a_mell'!N86</f>
        <v>0</v>
      </c>
      <c r="P86" s="21">
        <f>'[8]2010_2a_mell'!O86</f>
        <v>0</v>
      </c>
      <c r="Q86" s="21">
        <f>'[8]2010_2a_mell'!P86</f>
        <v>0</v>
      </c>
      <c r="R86" s="21">
        <f>'[8]2010_2a_mell'!Q86</f>
        <v>0</v>
      </c>
      <c r="S86" s="21">
        <f>'[8]2010_2a_mell'!R86</f>
        <v>0</v>
      </c>
      <c r="T86" s="21">
        <f>'[8]2010_2a_mell'!S86</f>
        <v>0</v>
      </c>
      <c r="U86" s="21">
        <f>'[8]2010_2a_mell'!T86</f>
        <v>0</v>
      </c>
      <c r="V86" s="21">
        <f>'[8]2010_2a_mell'!U86</f>
        <v>0</v>
      </c>
      <c r="W86" s="21">
        <f>'[8]2010_2a_mell'!V86</f>
        <v>0</v>
      </c>
      <c r="X86" s="21">
        <f>'[8]2010_2a_mell'!W86</f>
        <v>0</v>
      </c>
      <c r="Y86" s="21">
        <f>'[8]2010_2a_mell'!X86</f>
        <v>0</v>
      </c>
      <c r="Z86" s="21">
        <f>'[8]2010_2a_mell'!Y86</f>
        <v>0</v>
      </c>
      <c r="AA86" s="21">
        <f>'[8]2010_2a_mell'!Z86</f>
        <v>0</v>
      </c>
      <c r="AB86" s="21">
        <f>'[8]2010_2a_mell'!AA86</f>
        <v>0</v>
      </c>
      <c r="AC86" s="21">
        <f>'[8]2010_2a_mell'!AB86</f>
        <v>0</v>
      </c>
      <c r="AD86" s="21">
        <f>'[8]2010_2a_mell'!AC86</f>
        <v>0</v>
      </c>
      <c r="AE86" s="21">
        <f>'[8]2010_2a_mell'!AD86</f>
        <v>0</v>
      </c>
      <c r="AF86" s="21">
        <f>'[8]2010_2a_mell'!AE86</f>
        <v>0</v>
      </c>
      <c r="AG86" s="21">
        <f>'[8]2010_2a_mell'!AF86</f>
        <v>0</v>
      </c>
      <c r="AH86" s="21">
        <f>'[8]2010_2a_mell'!AG86</f>
        <v>0</v>
      </c>
      <c r="AI86" s="21">
        <f>'[8]2010_2a_mell'!AH86</f>
        <v>0</v>
      </c>
      <c r="AJ86" s="21">
        <f>'[8]2010_2a_mell'!AI86</f>
        <v>0</v>
      </c>
      <c r="AK86" s="21">
        <f>'[8]2010_2a_mell'!AJ86</f>
        <v>0</v>
      </c>
      <c r="AL86" s="21">
        <f>'[8]2010_2a_mell'!AK86</f>
        <v>0</v>
      </c>
      <c r="AM86" s="21">
        <f>'[8]2010_2a_mell'!AL86</f>
        <v>0</v>
      </c>
      <c r="AN86" s="21">
        <f>'[8]2010_2a_mell'!AM86</f>
        <v>0</v>
      </c>
      <c r="AO86" s="21">
        <f>'[8]2010_2a_mell'!AN86</f>
        <v>0</v>
      </c>
      <c r="AP86" s="21">
        <f>'[8]2010_2a_mell'!AO86</f>
        <v>0</v>
      </c>
      <c r="AQ86" s="21">
        <f>'[8]2010_2a_mell'!AP86</f>
        <v>0</v>
      </c>
      <c r="AR86" s="21">
        <f>'[8]2010_2a_mell'!AQ86</f>
        <v>0</v>
      </c>
      <c r="AS86" s="21">
        <f>'[8]2010_2a_mell'!AR86</f>
        <v>0</v>
      </c>
      <c r="AT86" s="21">
        <f>'[8]2010_2a_mell'!AS86</f>
        <v>0</v>
      </c>
      <c r="AU86" s="21">
        <f>'[8]2010_2a_mell'!AT86</f>
        <v>0</v>
      </c>
      <c r="AV86" s="21">
        <f>'[8]2010_2a_mell'!AU86</f>
        <v>0</v>
      </c>
      <c r="AW86" s="21">
        <f>'[8]2010_2a_mell'!AV86</f>
        <v>0</v>
      </c>
      <c r="AX86" s="21">
        <f>'[8]2010_2a_mell'!AW86</f>
        <v>0</v>
      </c>
      <c r="AY86" s="21">
        <f>'[8]2010_2a_mell'!AX86</f>
        <v>0</v>
      </c>
      <c r="AZ86" s="21">
        <f>'[8]2010_2a_mell'!AY86</f>
        <v>0</v>
      </c>
      <c r="BA86" s="21">
        <f>'[8]2010_2a_mell'!AZ86</f>
        <v>0</v>
      </c>
      <c r="BB86" s="21">
        <f>'[8]2010_2a_mell'!BA86</f>
        <v>0</v>
      </c>
      <c r="BC86" s="21"/>
      <c r="BD86" s="21">
        <f>'[8]2010_2a_mell'!BB86</f>
        <v>0</v>
      </c>
      <c r="BE86" s="21">
        <f>'[8]2010_2a_mell'!BC86</f>
        <v>0</v>
      </c>
      <c r="BF86" s="22">
        <f>'[8]2010_2a_mell'!BD86</f>
        <v>3020</v>
      </c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</row>
    <row r="87" spans="1:89" s="2" customFormat="1" ht="12">
      <c r="A87" s="431"/>
      <c r="B87" s="20" t="s">
        <v>140</v>
      </c>
      <c r="C87" s="21">
        <f>'[8]2010_2a_mell'!C87</f>
        <v>0</v>
      </c>
      <c r="D87" s="21">
        <f>'[8]2010_2a_mell'!D87</f>
        <v>0</v>
      </c>
      <c r="E87" s="21">
        <f>'[8]2010_2a_mell'!E87</f>
        <v>0</v>
      </c>
      <c r="F87" s="21">
        <f>'[8]2010_2a_mell'!F87</f>
        <v>0</v>
      </c>
      <c r="G87" s="21">
        <f>'[8]2010_2a_mell'!G87</f>
        <v>0</v>
      </c>
      <c r="H87" s="21">
        <f>'[8]2010_2a_mell'!H87</f>
        <v>0</v>
      </c>
      <c r="I87" s="21">
        <f>'[8]2010_2a_mell'!I87</f>
        <v>0</v>
      </c>
      <c r="J87" s="21">
        <f>'[8]2010_2a_mell'!J87</f>
        <v>0</v>
      </c>
      <c r="K87" s="21">
        <f>'[8]2010_2a_mell'!K87</f>
        <v>0</v>
      </c>
      <c r="L87" s="21"/>
      <c r="M87" s="21">
        <f>'[8]2010_2a_mell'!L87</f>
        <v>0</v>
      </c>
      <c r="N87" s="21">
        <f>'[8]2010_2a_mell'!M87</f>
        <v>0</v>
      </c>
      <c r="O87" s="21">
        <f>'[8]2010_2a_mell'!N87</f>
        <v>0</v>
      </c>
      <c r="P87" s="21">
        <f>'[8]2010_2a_mell'!O87</f>
        <v>0</v>
      </c>
      <c r="Q87" s="21">
        <f>'[8]2010_2a_mell'!P87</f>
        <v>0</v>
      </c>
      <c r="R87" s="21">
        <f>'[8]2010_2a_mell'!Q87</f>
        <v>0</v>
      </c>
      <c r="S87" s="21">
        <f>'[8]2010_2a_mell'!R87</f>
        <v>0</v>
      </c>
      <c r="T87" s="21">
        <f>'[8]2010_2a_mell'!S87</f>
        <v>0</v>
      </c>
      <c r="U87" s="21">
        <f>'[8]2010_2a_mell'!T87</f>
        <v>0</v>
      </c>
      <c r="V87" s="21">
        <f>'[8]2010_2a_mell'!U87</f>
        <v>0</v>
      </c>
      <c r="W87" s="21">
        <f>'[8]2010_2a_mell'!V87</f>
        <v>0</v>
      </c>
      <c r="X87" s="21">
        <f>'[8]2010_2a_mell'!W87</f>
        <v>0</v>
      </c>
      <c r="Y87" s="21">
        <f>'[8]2010_2a_mell'!X87</f>
        <v>0</v>
      </c>
      <c r="Z87" s="21">
        <f>'[8]2010_2a_mell'!Y87</f>
        <v>0</v>
      </c>
      <c r="AA87" s="21">
        <f>'[8]2010_2a_mell'!Z87</f>
        <v>0</v>
      </c>
      <c r="AB87" s="21">
        <f>'[8]2010_2a_mell'!AA87</f>
        <v>0</v>
      </c>
      <c r="AC87" s="21">
        <f>'[8]2010_2a_mell'!AB87</f>
        <v>0</v>
      </c>
      <c r="AD87" s="21">
        <f>'[8]2010_2a_mell'!AC87</f>
        <v>0</v>
      </c>
      <c r="AE87" s="21">
        <f>'[8]2010_2a_mell'!AD87</f>
        <v>0</v>
      </c>
      <c r="AF87" s="21">
        <f>'[8]2010_2a_mell'!AE87</f>
        <v>0</v>
      </c>
      <c r="AG87" s="21">
        <f>'[8]2010_2a_mell'!AF87</f>
        <v>0</v>
      </c>
      <c r="AH87" s="21">
        <f>'[8]2010_2a_mell'!AG87</f>
        <v>0</v>
      </c>
      <c r="AI87" s="21">
        <f>'[8]2010_2a_mell'!AH87</f>
        <v>0</v>
      </c>
      <c r="AJ87" s="21">
        <f>'[8]2010_2a_mell'!AI87</f>
        <v>0</v>
      </c>
      <c r="AK87" s="21">
        <f>'[8]2010_2a_mell'!AJ87</f>
        <v>0</v>
      </c>
      <c r="AL87" s="21">
        <f>'[8]2010_2a_mell'!AK87</f>
        <v>0</v>
      </c>
      <c r="AM87" s="21">
        <f>'[8]2010_2a_mell'!AL87</f>
        <v>0</v>
      </c>
      <c r="AN87" s="21">
        <f>'[8]2010_2a_mell'!AM87</f>
        <v>0</v>
      </c>
      <c r="AO87" s="21">
        <f>'[8]2010_2a_mell'!AN87</f>
        <v>0</v>
      </c>
      <c r="AP87" s="21">
        <f>'[8]2010_2a_mell'!AO87</f>
        <v>0</v>
      </c>
      <c r="AQ87" s="21">
        <f>'[8]2010_2a_mell'!AP87</f>
        <v>0</v>
      </c>
      <c r="AR87" s="21">
        <f>'[8]2010_2a_mell'!AQ87</f>
        <v>0</v>
      </c>
      <c r="AS87" s="21">
        <f>'[8]2010_2a_mell'!AR87</f>
        <v>0</v>
      </c>
      <c r="AT87" s="21">
        <f>'[8]2010_2a_mell'!AS87</f>
        <v>0</v>
      </c>
      <c r="AU87" s="21">
        <f>'[8]2010_2a_mell'!AT87</f>
        <v>0</v>
      </c>
      <c r="AV87" s="21">
        <f>'[8]2010_2a_mell'!AU87</f>
        <v>0</v>
      </c>
      <c r="AW87" s="21">
        <f>'[8]2010_2a_mell'!AV87</f>
        <v>0</v>
      </c>
      <c r="AX87" s="21">
        <f>'[8]2010_2a_mell'!AW87</f>
        <v>0</v>
      </c>
      <c r="AY87" s="21">
        <f>'[8]2010_2a_mell'!AX87</f>
        <v>0</v>
      </c>
      <c r="AZ87" s="21">
        <f>'[8]2010_2a_mell'!AY87</f>
        <v>0</v>
      </c>
      <c r="BA87" s="21">
        <f>'[8]2010_2a_mell'!AZ87</f>
        <v>0</v>
      </c>
      <c r="BB87" s="21">
        <f>'[8]2010_2a_mell'!BA87</f>
        <v>0</v>
      </c>
      <c r="BC87" s="21"/>
      <c r="BD87" s="21">
        <f>'[8]2010_2a_mell'!BB87</f>
        <v>0</v>
      </c>
      <c r="BE87" s="21">
        <f>'[8]2010_2a_mell'!BC87</f>
        <v>0</v>
      </c>
      <c r="BF87" s="22">
        <f>'[8]2010_2a_mell'!BD87</f>
        <v>0</v>
      </c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</row>
    <row r="88" spans="1:89" s="30" customFormat="1" ht="12">
      <c r="A88" s="431"/>
      <c r="B88" s="26" t="s">
        <v>141</v>
      </c>
      <c r="C88" s="27">
        <f>'[8]2010_2a_mell'!C88</f>
        <v>0</v>
      </c>
      <c r="D88" s="27">
        <f>'[8]2010_2a_mell'!D88</f>
        <v>0</v>
      </c>
      <c r="E88" s="27">
        <f>'[8]2010_2a_mell'!E88</f>
        <v>0</v>
      </c>
      <c r="F88" s="27">
        <f>'[8]2010_2a_mell'!F88</f>
        <v>0</v>
      </c>
      <c r="G88" s="27">
        <f>'[8]2010_2a_mell'!G88</f>
        <v>0</v>
      </c>
      <c r="H88" s="27">
        <f>'[8]2010_2a_mell'!H88</f>
        <v>0</v>
      </c>
      <c r="I88" s="27">
        <f>'[8]2010_2a_mell'!I88</f>
        <v>0</v>
      </c>
      <c r="J88" s="27">
        <f>'[8]2010_2a_mell'!J88</f>
        <v>0</v>
      </c>
      <c r="K88" s="27">
        <f>'[8]2010_2a_mell'!K88</f>
        <v>0</v>
      </c>
      <c r="L88" s="27"/>
      <c r="M88" s="27">
        <f>'[8]2010_2a_mell'!L88</f>
        <v>0</v>
      </c>
      <c r="N88" s="27">
        <f>'[8]2010_2a_mell'!M88</f>
        <v>3020</v>
      </c>
      <c r="O88" s="27">
        <f>'[8]2010_2a_mell'!N88</f>
        <v>0</v>
      </c>
      <c r="P88" s="27">
        <f>'[8]2010_2a_mell'!O88</f>
        <v>0</v>
      </c>
      <c r="Q88" s="27">
        <f>'[8]2010_2a_mell'!P88</f>
        <v>0</v>
      </c>
      <c r="R88" s="27">
        <f>'[8]2010_2a_mell'!Q88</f>
        <v>0</v>
      </c>
      <c r="S88" s="27">
        <f>'[8]2010_2a_mell'!R88</f>
        <v>0</v>
      </c>
      <c r="T88" s="27">
        <f>'[8]2010_2a_mell'!S88</f>
        <v>0</v>
      </c>
      <c r="U88" s="27">
        <f>'[8]2010_2a_mell'!T88</f>
        <v>0</v>
      </c>
      <c r="V88" s="27">
        <f>'[8]2010_2a_mell'!U88</f>
        <v>0</v>
      </c>
      <c r="W88" s="27">
        <f>'[8]2010_2a_mell'!V88</f>
        <v>0</v>
      </c>
      <c r="X88" s="27">
        <f>'[8]2010_2a_mell'!W88</f>
        <v>0</v>
      </c>
      <c r="Y88" s="27">
        <f>'[8]2010_2a_mell'!X88</f>
        <v>0</v>
      </c>
      <c r="Z88" s="27">
        <f>'[8]2010_2a_mell'!Y88</f>
        <v>0</v>
      </c>
      <c r="AA88" s="27">
        <f>'[8]2010_2a_mell'!Z88</f>
        <v>0</v>
      </c>
      <c r="AB88" s="27">
        <f>'[8]2010_2a_mell'!AA88</f>
        <v>0</v>
      </c>
      <c r="AC88" s="27">
        <f>'[8]2010_2a_mell'!AB88</f>
        <v>0</v>
      </c>
      <c r="AD88" s="27">
        <f>'[8]2010_2a_mell'!AC88</f>
        <v>0</v>
      </c>
      <c r="AE88" s="27">
        <f>'[8]2010_2a_mell'!AD88</f>
        <v>0</v>
      </c>
      <c r="AF88" s="27">
        <f>'[8]2010_2a_mell'!AE88</f>
        <v>0</v>
      </c>
      <c r="AG88" s="27">
        <f>'[8]2010_2a_mell'!AF88</f>
        <v>0</v>
      </c>
      <c r="AH88" s="27">
        <f>'[8]2010_2a_mell'!AG88</f>
        <v>0</v>
      </c>
      <c r="AI88" s="27">
        <f>'[8]2010_2a_mell'!AH88</f>
        <v>0</v>
      </c>
      <c r="AJ88" s="27">
        <f>'[8]2010_2a_mell'!AI88</f>
        <v>0</v>
      </c>
      <c r="AK88" s="27">
        <f>'[8]2010_2a_mell'!AJ88</f>
        <v>0</v>
      </c>
      <c r="AL88" s="27">
        <f>'[8]2010_2a_mell'!AK88</f>
        <v>0</v>
      </c>
      <c r="AM88" s="27">
        <f>'[8]2010_2a_mell'!AL88</f>
        <v>0</v>
      </c>
      <c r="AN88" s="27">
        <f>'[8]2010_2a_mell'!AM88</f>
        <v>0</v>
      </c>
      <c r="AO88" s="27">
        <f>'[8]2010_2a_mell'!AN88</f>
        <v>0</v>
      </c>
      <c r="AP88" s="27">
        <f>'[8]2010_2a_mell'!AO88</f>
        <v>0</v>
      </c>
      <c r="AQ88" s="27">
        <f>'[8]2010_2a_mell'!AP88</f>
        <v>0</v>
      </c>
      <c r="AR88" s="27">
        <f>'[8]2010_2a_mell'!AQ88</f>
        <v>0</v>
      </c>
      <c r="AS88" s="27">
        <f>'[8]2010_2a_mell'!AR88</f>
        <v>0</v>
      </c>
      <c r="AT88" s="27">
        <f>'[8]2010_2a_mell'!AS88</f>
        <v>0</v>
      </c>
      <c r="AU88" s="27">
        <f>'[8]2010_2a_mell'!AT88</f>
        <v>0</v>
      </c>
      <c r="AV88" s="27">
        <f>'[8]2010_2a_mell'!AU88</f>
        <v>0</v>
      </c>
      <c r="AW88" s="27">
        <f>'[8]2010_2a_mell'!AV88</f>
        <v>0</v>
      </c>
      <c r="AX88" s="27">
        <f>'[8]2010_2a_mell'!AW88</f>
        <v>0</v>
      </c>
      <c r="AY88" s="27">
        <f>'[8]2010_2a_mell'!AX88</f>
        <v>0</v>
      </c>
      <c r="AZ88" s="27">
        <f>'[8]2010_2a_mell'!AY88</f>
        <v>0</v>
      </c>
      <c r="BA88" s="27">
        <f>'[8]2010_2a_mell'!AZ88</f>
        <v>0</v>
      </c>
      <c r="BB88" s="27">
        <f>'[8]2010_2a_mell'!BA88</f>
        <v>0</v>
      </c>
      <c r="BC88" s="27"/>
      <c r="BD88" s="27">
        <f>'[8]2010_2a_mell'!BB88</f>
        <v>0</v>
      </c>
      <c r="BE88" s="27">
        <f>'[8]2010_2a_mell'!BC88</f>
        <v>0</v>
      </c>
      <c r="BF88" s="27">
        <f>'[8]2010_2a_mell'!BD88</f>
        <v>3020</v>
      </c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</row>
    <row r="89" spans="1:89" s="30" customFormat="1" ht="12" customHeight="1">
      <c r="A89" s="34" t="s">
        <v>142</v>
      </c>
      <c r="B89" s="432" t="s">
        <v>143</v>
      </c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2"/>
      <c r="AL89" s="432"/>
      <c r="AM89" s="432"/>
      <c r="AN89" s="432"/>
      <c r="AO89" s="432"/>
      <c r="AP89" s="432"/>
      <c r="AQ89" s="432"/>
      <c r="AR89" s="432"/>
      <c r="AS89" s="432"/>
      <c r="AT89" s="432"/>
      <c r="AU89" s="432"/>
      <c r="AV89" s="432"/>
      <c r="AW89" s="432"/>
      <c r="AX89" s="432"/>
      <c r="AY89" s="432"/>
      <c r="AZ89" s="432"/>
      <c r="BA89" s="432"/>
      <c r="BB89" s="432"/>
      <c r="BC89" s="432"/>
      <c r="BD89" s="432"/>
      <c r="BE89" s="432"/>
      <c r="BF89" s="432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</row>
    <row r="90" spans="1:89" s="30" customFormat="1" ht="12">
      <c r="A90" s="439"/>
      <c r="B90" s="20" t="s">
        <v>144</v>
      </c>
      <c r="C90" s="21">
        <f>'[8]2010_2a_mell'!C90</f>
        <v>0</v>
      </c>
      <c r="D90" s="21">
        <f>'[8]2010_2a_mell'!D90</f>
        <v>0</v>
      </c>
      <c r="E90" s="21">
        <f>'[8]2010_2a_mell'!E90</f>
        <v>0</v>
      </c>
      <c r="F90" s="21">
        <f>'[8]2010_2a_mell'!F90</f>
        <v>0</v>
      </c>
      <c r="G90" s="21">
        <f>'[8]2010_2a_mell'!G90</f>
        <v>0</v>
      </c>
      <c r="H90" s="21">
        <f>'[8]2010_2a_mell'!H90</f>
        <v>0</v>
      </c>
      <c r="I90" s="21">
        <f>'[8]2010_2a_mell'!I90</f>
        <v>0</v>
      </c>
      <c r="J90" s="21">
        <f>'[8]2010_2a_mell'!J90</f>
        <v>0</v>
      </c>
      <c r="K90" s="21">
        <f>'[8]2010_2a_mell'!K90</f>
        <v>0</v>
      </c>
      <c r="L90" s="21"/>
      <c r="M90" s="21">
        <f>'[8]2010_2a_mell'!L90</f>
        <v>0</v>
      </c>
      <c r="N90" s="21">
        <f>'[8]2010_2a_mell'!M90</f>
        <v>0</v>
      </c>
      <c r="O90" s="21">
        <f>'[8]2010_2a_mell'!N90</f>
        <v>0</v>
      </c>
      <c r="P90" s="21">
        <f>'[8]2010_2a_mell'!O90</f>
        <v>0</v>
      </c>
      <c r="Q90" s="21">
        <f>'[8]2010_2a_mell'!P90</f>
        <v>0</v>
      </c>
      <c r="R90" s="21">
        <f>'[8]2010_2a_mell'!Q90</f>
        <v>0</v>
      </c>
      <c r="S90" s="21">
        <f>'[8]2010_2a_mell'!R90</f>
        <v>0</v>
      </c>
      <c r="T90" s="21">
        <f>'[8]2010_2a_mell'!S90</f>
        <v>0</v>
      </c>
      <c r="U90" s="21">
        <f>'[8]2010_2a_mell'!T90</f>
        <v>0</v>
      </c>
      <c r="V90" s="21">
        <f>'[8]2010_2a_mell'!U90</f>
        <v>0</v>
      </c>
      <c r="W90" s="21">
        <f>'[8]2010_2a_mell'!V90</f>
        <v>0</v>
      </c>
      <c r="X90" s="21">
        <f>'[8]2010_2a_mell'!W90</f>
        <v>0</v>
      </c>
      <c r="Y90" s="21">
        <f>'[8]2010_2a_mell'!X90</f>
        <v>0</v>
      </c>
      <c r="Z90" s="21">
        <f>'[8]2010_2a_mell'!Y90</f>
        <v>0</v>
      </c>
      <c r="AA90" s="21">
        <f>'[8]2010_2a_mell'!Z90</f>
        <v>0</v>
      </c>
      <c r="AB90" s="21">
        <f>'[8]2010_2a_mell'!AA90</f>
        <v>0</v>
      </c>
      <c r="AC90" s="21">
        <f>'[8]2010_2a_mell'!AB90</f>
        <v>0</v>
      </c>
      <c r="AD90" s="21">
        <f>'[8]2010_2a_mell'!AC90</f>
        <v>0</v>
      </c>
      <c r="AE90" s="21">
        <f>'[8]2010_2a_mell'!AD90</f>
        <v>0</v>
      </c>
      <c r="AF90" s="21">
        <f>'[8]2010_2a_mell'!AE90</f>
        <v>0</v>
      </c>
      <c r="AG90" s="21">
        <f>'[8]2010_2a_mell'!AF90</f>
        <v>0</v>
      </c>
      <c r="AH90" s="21">
        <f>'[8]2010_2a_mell'!AG90</f>
        <v>0</v>
      </c>
      <c r="AI90" s="21">
        <f>'[8]2010_2a_mell'!AH90</f>
        <v>0</v>
      </c>
      <c r="AJ90" s="21">
        <f>'[8]2010_2a_mell'!AI90</f>
        <v>0</v>
      </c>
      <c r="AK90" s="21">
        <f>'[8]2010_2a_mell'!AJ90</f>
        <v>0</v>
      </c>
      <c r="AL90" s="21">
        <f>'[8]2010_2a_mell'!AK90</f>
        <v>0</v>
      </c>
      <c r="AM90" s="21">
        <f>'[8]2010_2a_mell'!AL90</f>
        <v>0</v>
      </c>
      <c r="AN90" s="21">
        <f>'[8]2010_2a_mell'!AM90</f>
        <v>0</v>
      </c>
      <c r="AO90" s="21">
        <f>'[8]2010_2a_mell'!AN90</f>
        <v>0</v>
      </c>
      <c r="AP90" s="21">
        <f>'[8]2010_2a_mell'!AO90</f>
        <v>0</v>
      </c>
      <c r="AQ90" s="21">
        <f>'[8]2010_2a_mell'!AP90</f>
        <v>0</v>
      </c>
      <c r="AR90" s="21">
        <f>'[8]2010_2a_mell'!AQ90</f>
        <v>0</v>
      </c>
      <c r="AS90" s="21">
        <f>'[8]2010_2a_mell'!AR90</f>
        <v>0</v>
      </c>
      <c r="AT90" s="21">
        <f>'[8]2010_2a_mell'!AS90</f>
        <v>0</v>
      </c>
      <c r="AU90" s="21">
        <f>'[8]2010_2a_mell'!AT90</f>
        <v>0</v>
      </c>
      <c r="AV90" s="21">
        <f>'[8]2010_2a_mell'!AU90</f>
        <v>0</v>
      </c>
      <c r="AW90" s="21">
        <f>'[8]2010_2a_mell'!AV90</f>
        <v>0</v>
      </c>
      <c r="AX90" s="21">
        <f>'[8]2010_2a_mell'!AW90</f>
        <v>0</v>
      </c>
      <c r="AY90" s="21">
        <f>'[8]2010_2a_mell'!AX90</f>
        <v>0</v>
      </c>
      <c r="AZ90" s="21">
        <f>'[8]2010_2a_mell'!AY90</f>
        <v>0</v>
      </c>
      <c r="BA90" s="21">
        <f>'[8]2010_2a_mell'!AZ90</f>
        <v>0</v>
      </c>
      <c r="BB90" s="21">
        <f>'[8]2010_2a_mell'!BA90</f>
        <v>0</v>
      </c>
      <c r="BC90" s="21"/>
      <c r="BD90" s="21">
        <f>'[8]2010_2a_mell'!BB90</f>
        <v>0</v>
      </c>
      <c r="BE90" s="21">
        <f>'[8]2010_2a_mell'!BC90</f>
        <v>0</v>
      </c>
      <c r="BF90" s="22">
        <f>'[8]2010_2a_mell'!BD90</f>
        <v>0</v>
      </c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</row>
    <row r="91" spans="1:89" s="30" customFormat="1" ht="12">
      <c r="A91" s="439"/>
      <c r="B91" s="20" t="s">
        <v>145</v>
      </c>
      <c r="C91" s="21">
        <f>'[8]2010_2a_mell'!C91</f>
        <v>0</v>
      </c>
      <c r="D91" s="21">
        <f>'[8]2010_2a_mell'!D91</f>
        <v>0</v>
      </c>
      <c r="E91" s="21">
        <f>'[8]2010_2a_mell'!E91</f>
        <v>0</v>
      </c>
      <c r="F91" s="21">
        <f>'[8]2010_2a_mell'!F91</f>
        <v>0</v>
      </c>
      <c r="G91" s="21">
        <f>'[8]2010_2a_mell'!G91</f>
        <v>0</v>
      </c>
      <c r="H91" s="21">
        <f>'[8]2010_2a_mell'!H91</f>
        <v>0</v>
      </c>
      <c r="I91" s="21">
        <f>'[8]2010_2a_mell'!I91</f>
        <v>0</v>
      </c>
      <c r="J91" s="21">
        <f>'[8]2010_2a_mell'!J91</f>
        <v>0</v>
      </c>
      <c r="K91" s="21">
        <f>'[8]2010_2a_mell'!K91</f>
        <v>0</v>
      </c>
      <c r="L91" s="21"/>
      <c r="M91" s="21">
        <f>'[8]2010_2a_mell'!L91</f>
        <v>0</v>
      </c>
      <c r="N91" s="21">
        <f>'[8]2010_2a_mell'!M91</f>
        <v>0</v>
      </c>
      <c r="O91" s="21">
        <f>'[8]2010_2a_mell'!N91</f>
        <v>0</v>
      </c>
      <c r="P91" s="21">
        <f>'[8]2010_2a_mell'!O91</f>
        <v>0</v>
      </c>
      <c r="Q91" s="21">
        <f>'[8]2010_2a_mell'!P91</f>
        <v>0</v>
      </c>
      <c r="R91" s="21">
        <f>'[8]2010_2a_mell'!Q91</f>
        <v>0</v>
      </c>
      <c r="S91" s="21">
        <f>'[8]2010_2a_mell'!R91</f>
        <v>0</v>
      </c>
      <c r="T91" s="21">
        <f>'[8]2010_2a_mell'!S91</f>
        <v>0</v>
      </c>
      <c r="U91" s="21">
        <f>'[8]2010_2a_mell'!T91</f>
        <v>0</v>
      </c>
      <c r="V91" s="21">
        <f>'[8]2010_2a_mell'!U91</f>
        <v>0</v>
      </c>
      <c r="W91" s="21">
        <f>'[8]2010_2a_mell'!V91</f>
        <v>0</v>
      </c>
      <c r="X91" s="21">
        <f>'[8]2010_2a_mell'!W91</f>
        <v>0</v>
      </c>
      <c r="Y91" s="21">
        <f>'[8]2010_2a_mell'!X91</f>
        <v>0</v>
      </c>
      <c r="Z91" s="21">
        <f>'[8]2010_2a_mell'!Y91</f>
        <v>0</v>
      </c>
      <c r="AA91" s="21">
        <f>'[8]2010_2a_mell'!Z91</f>
        <v>0</v>
      </c>
      <c r="AB91" s="21">
        <f>'[8]2010_2a_mell'!AA91</f>
        <v>0</v>
      </c>
      <c r="AC91" s="21">
        <f>'[8]2010_2a_mell'!AB91</f>
        <v>0</v>
      </c>
      <c r="AD91" s="21">
        <f>'[8]2010_2a_mell'!AC91</f>
        <v>0</v>
      </c>
      <c r="AE91" s="21">
        <f>'[8]2010_2a_mell'!AD91</f>
        <v>0</v>
      </c>
      <c r="AF91" s="21">
        <f>'[8]2010_2a_mell'!AE91</f>
        <v>0</v>
      </c>
      <c r="AG91" s="21">
        <f>'[8]2010_2a_mell'!AF91</f>
        <v>0</v>
      </c>
      <c r="AH91" s="21">
        <f>'[8]2010_2a_mell'!AG91</f>
        <v>0</v>
      </c>
      <c r="AI91" s="21">
        <f>'[8]2010_2a_mell'!AH91</f>
        <v>0</v>
      </c>
      <c r="AJ91" s="21">
        <f>'[8]2010_2a_mell'!AI91</f>
        <v>0</v>
      </c>
      <c r="AK91" s="21">
        <f>'[8]2010_2a_mell'!AJ91</f>
        <v>0</v>
      </c>
      <c r="AL91" s="21">
        <f>'[8]2010_2a_mell'!AK91</f>
        <v>0</v>
      </c>
      <c r="AM91" s="21">
        <f>'[8]2010_2a_mell'!AL91</f>
        <v>0</v>
      </c>
      <c r="AN91" s="21">
        <f>'[8]2010_2a_mell'!AM91</f>
        <v>0</v>
      </c>
      <c r="AO91" s="21">
        <f>'[8]2010_2a_mell'!AN91</f>
        <v>0</v>
      </c>
      <c r="AP91" s="21">
        <f>'[8]2010_2a_mell'!AO91</f>
        <v>0</v>
      </c>
      <c r="AQ91" s="21">
        <f>'[8]2010_2a_mell'!AP91</f>
        <v>0</v>
      </c>
      <c r="AR91" s="21">
        <f>'[8]2010_2a_mell'!AQ91</f>
        <v>0</v>
      </c>
      <c r="AS91" s="21">
        <f>'[8]2010_2a_mell'!AR91</f>
        <v>0</v>
      </c>
      <c r="AT91" s="21">
        <f>'[8]2010_2a_mell'!AS91</f>
        <v>0</v>
      </c>
      <c r="AU91" s="21">
        <f>'[8]2010_2a_mell'!AT91</f>
        <v>0</v>
      </c>
      <c r="AV91" s="21">
        <f>'[8]2010_2a_mell'!AU91</f>
        <v>0</v>
      </c>
      <c r="AW91" s="21">
        <f>'[8]2010_2a_mell'!AV91</f>
        <v>0</v>
      </c>
      <c r="AX91" s="21">
        <f>'[8]2010_2a_mell'!AW91</f>
        <v>0</v>
      </c>
      <c r="AY91" s="21">
        <f>'[8]2010_2a_mell'!AX91</f>
        <v>0</v>
      </c>
      <c r="AZ91" s="21">
        <f>'[8]2010_2a_mell'!AY91</f>
        <v>0</v>
      </c>
      <c r="BA91" s="21">
        <f>'[8]2010_2a_mell'!AZ91</f>
        <v>0</v>
      </c>
      <c r="BB91" s="21">
        <f>'[8]2010_2a_mell'!BA91</f>
        <v>0</v>
      </c>
      <c r="BC91" s="21"/>
      <c r="BD91" s="21">
        <f>'[8]2010_2a_mell'!BB91</f>
        <v>0</v>
      </c>
      <c r="BE91" s="21">
        <f>'[8]2010_2a_mell'!BC91</f>
        <v>0</v>
      </c>
      <c r="BF91" s="22">
        <f>'[8]2010_2a_mell'!BD91</f>
        <v>0</v>
      </c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</row>
    <row r="92" spans="1:89" s="30" customFormat="1" ht="12">
      <c r="A92" s="439"/>
      <c r="B92" s="26" t="s">
        <v>146</v>
      </c>
      <c r="C92" s="27">
        <f>'[8]2010_2a_mell'!C92</f>
        <v>0</v>
      </c>
      <c r="D92" s="27">
        <f>'[8]2010_2a_mell'!D92</f>
        <v>0</v>
      </c>
      <c r="E92" s="27">
        <f>'[8]2010_2a_mell'!E92</f>
        <v>0</v>
      </c>
      <c r="F92" s="27">
        <f>'[8]2010_2a_mell'!F92</f>
        <v>0</v>
      </c>
      <c r="G92" s="27">
        <f>'[8]2010_2a_mell'!G92</f>
        <v>0</v>
      </c>
      <c r="H92" s="27">
        <f>'[8]2010_2a_mell'!H92</f>
        <v>0</v>
      </c>
      <c r="I92" s="27">
        <f>'[8]2010_2a_mell'!I92</f>
        <v>0</v>
      </c>
      <c r="J92" s="27">
        <f>'[8]2010_2a_mell'!J92</f>
        <v>0</v>
      </c>
      <c r="K92" s="27">
        <f>'[8]2010_2a_mell'!K92</f>
        <v>0</v>
      </c>
      <c r="L92" s="27"/>
      <c r="M92" s="27">
        <f>'[8]2010_2a_mell'!L92</f>
        <v>0</v>
      </c>
      <c r="N92" s="27">
        <f>'[8]2010_2a_mell'!M92</f>
        <v>0</v>
      </c>
      <c r="O92" s="27">
        <f>'[8]2010_2a_mell'!N92</f>
        <v>0</v>
      </c>
      <c r="P92" s="27">
        <f>'[8]2010_2a_mell'!O92</f>
        <v>0</v>
      </c>
      <c r="Q92" s="27">
        <f>'[8]2010_2a_mell'!P92</f>
        <v>0</v>
      </c>
      <c r="R92" s="27">
        <f>'[8]2010_2a_mell'!Q92</f>
        <v>0</v>
      </c>
      <c r="S92" s="27">
        <f>'[8]2010_2a_mell'!R92</f>
        <v>0</v>
      </c>
      <c r="T92" s="27">
        <f>'[8]2010_2a_mell'!S92</f>
        <v>0</v>
      </c>
      <c r="U92" s="27">
        <f>'[8]2010_2a_mell'!T92</f>
        <v>0</v>
      </c>
      <c r="V92" s="27">
        <f>'[8]2010_2a_mell'!U92</f>
        <v>0</v>
      </c>
      <c r="W92" s="27">
        <f>'[8]2010_2a_mell'!V92</f>
        <v>0</v>
      </c>
      <c r="X92" s="27">
        <f>'[8]2010_2a_mell'!W92</f>
        <v>0</v>
      </c>
      <c r="Y92" s="27">
        <f>'[8]2010_2a_mell'!X92</f>
        <v>0</v>
      </c>
      <c r="Z92" s="27">
        <f>'[8]2010_2a_mell'!Y92</f>
        <v>0</v>
      </c>
      <c r="AA92" s="27">
        <f>'[8]2010_2a_mell'!Z92</f>
        <v>0</v>
      </c>
      <c r="AB92" s="27">
        <f>'[8]2010_2a_mell'!AA92</f>
        <v>0</v>
      </c>
      <c r="AC92" s="27">
        <f>'[8]2010_2a_mell'!AB92</f>
        <v>0</v>
      </c>
      <c r="AD92" s="27">
        <f>'[8]2010_2a_mell'!AC92</f>
        <v>0</v>
      </c>
      <c r="AE92" s="27">
        <f>'[8]2010_2a_mell'!AD92</f>
        <v>0</v>
      </c>
      <c r="AF92" s="27">
        <f>'[8]2010_2a_mell'!AE92</f>
        <v>0</v>
      </c>
      <c r="AG92" s="27">
        <f>'[8]2010_2a_mell'!AF92</f>
        <v>0</v>
      </c>
      <c r="AH92" s="27">
        <f>'[8]2010_2a_mell'!AG92</f>
        <v>0</v>
      </c>
      <c r="AI92" s="27">
        <f>'[8]2010_2a_mell'!AH92</f>
        <v>0</v>
      </c>
      <c r="AJ92" s="27">
        <f>'[8]2010_2a_mell'!AI92</f>
        <v>0</v>
      </c>
      <c r="AK92" s="27">
        <f>'[8]2010_2a_mell'!AJ92</f>
        <v>0</v>
      </c>
      <c r="AL92" s="27">
        <f>'[8]2010_2a_mell'!AK92</f>
        <v>0</v>
      </c>
      <c r="AM92" s="27">
        <f>'[8]2010_2a_mell'!AL92</f>
        <v>0</v>
      </c>
      <c r="AN92" s="27">
        <f>'[8]2010_2a_mell'!AM92</f>
        <v>0</v>
      </c>
      <c r="AO92" s="27">
        <f>'[8]2010_2a_mell'!AN92</f>
        <v>0</v>
      </c>
      <c r="AP92" s="27">
        <f>'[8]2010_2a_mell'!AO92</f>
        <v>0</v>
      </c>
      <c r="AQ92" s="27">
        <f>'[8]2010_2a_mell'!AP92</f>
        <v>0</v>
      </c>
      <c r="AR92" s="27">
        <f>'[8]2010_2a_mell'!AQ92</f>
        <v>0</v>
      </c>
      <c r="AS92" s="27">
        <f>'[8]2010_2a_mell'!AR92</f>
        <v>0</v>
      </c>
      <c r="AT92" s="27">
        <f>'[8]2010_2a_mell'!AS92</f>
        <v>0</v>
      </c>
      <c r="AU92" s="27">
        <f>'[8]2010_2a_mell'!AT92</f>
        <v>0</v>
      </c>
      <c r="AV92" s="27">
        <f>'[8]2010_2a_mell'!AU92</f>
        <v>0</v>
      </c>
      <c r="AW92" s="27">
        <f>'[8]2010_2a_mell'!AV92</f>
        <v>0</v>
      </c>
      <c r="AX92" s="27">
        <f>'[8]2010_2a_mell'!AW92</f>
        <v>0</v>
      </c>
      <c r="AY92" s="27">
        <f>'[8]2010_2a_mell'!AX92</f>
        <v>0</v>
      </c>
      <c r="AZ92" s="27">
        <f>'[8]2010_2a_mell'!AY92</f>
        <v>0</v>
      </c>
      <c r="BA92" s="27">
        <f>'[8]2010_2a_mell'!AZ92</f>
        <v>0</v>
      </c>
      <c r="BB92" s="27">
        <f>'[8]2010_2a_mell'!BA92</f>
        <v>0</v>
      </c>
      <c r="BC92" s="27"/>
      <c r="BD92" s="27">
        <f>'[8]2010_2a_mell'!BB92</f>
        <v>0</v>
      </c>
      <c r="BE92" s="27">
        <f>'[8]2010_2a_mell'!BC92</f>
        <v>0</v>
      </c>
      <c r="BF92" s="27">
        <f>'[8]2010_2a_mell'!BD92</f>
        <v>0</v>
      </c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</row>
    <row r="93" spans="1:89" s="36" customFormat="1" ht="21" customHeight="1">
      <c r="A93" s="15" t="s">
        <v>95</v>
      </c>
      <c r="B93" s="440" t="s">
        <v>147</v>
      </c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440"/>
      <c r="AL93" s="440"/>
      <c r="AM93" s="440"/>
      <c r="AN93" s="440"/>
      <c r="AO93" s="440"/>
      <c r="AP93" s="440"/>
      <c r="AQ93" s="440"/>
      <c r="AR93" s="440"/>
      <c r="AS93" s="440"/>
      <c r="AT93" s="440"/>
      <c r="AU93" s="440"/>
      <c r="AV93" s="440"/>
      <c r="AW93" s="440"/>
      <c r="AX93" s="440"/>
      <c r="AY93" s="440"/>
      <c r="AZ93" s="440"/>
      <c r="BA93" s="440"/>
      <c r="BB93" s="440"/>
      <c r="BC93" s="440"/>
      <c r="BD93" s="440"/>
      <c r="BE93" s="440"/>
      <c r="BF93" s="440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</row>
    <row r="94" spans="1:89" s="14" customFormat="1" ht="11.25" customHeight="1">
      <c r="A94" s="435"/>
      <c r="B94" s="64" t="s">
        <v>148</v>
      </c>
      <c r="C94" s="21">
        <f>'[8]2010_2a_mell'!C94</f>
        <v>0</v>
      </c>
      <c r="D94" s="21">
        <f>'[8]2010_2a_mell'!D94</f>
        <v>0</v>
      </c>
      <c r="E94" s="21">
        <f>'[8]2010_2a_mell'!E94</f>
        <v>0</v>
      </c>
      <c r="F94" s="21">
        <f>'[8]2010_2a_mell'!F94</f>
        <v>0</v>
      </c>
      <c r="G94" s="21">
        <f>'[8]2010_2a_mell'!G94</f>
        <v>0</v>
      </c>
      <c r="H94" s="21">
        <f>'[8]2010_2a_mell'!H94</f>
        <v>0</v>
      </c>
      <c r="I94" s="21">
        <f>'[8]2010_2a_mell'!I94</f>
        <v>0</v>
      </c>
      <c r="J94" s="21">
        <f>'[8]2010_2a_mell'!J94</f>
        <v>0</v>
      </c>
      <c r="K94" s="21">
        <f>'[8]2010_2a_mell'!K94</f>
        <v>0</v>
      </c>
      <c r="L94" s="21"/>
      <c r="M94" s="21">
        <f>'[8]2010_2a_mell'!L94</f>
        <v>0</v>
      </c>
      <c r="N94" s="21">
        <f>'[8]2010_2a_mell'!M94</f>
        <v>0</v>
      </c>
      <c r="O94" s="21">
        <f>'[8]2010_2a_mell'!N94</f>
        <v>0</v>
      </c>
      <c r="P94" s="21">
        <f>'[8]2010_2a_mell'!O94</f>
        <v>0</v>
      </c>
      <c r="Q94" s="21">
        <f>'[8]2010_2a_mell'!P94</f>
        <v>0</v>
      </c>
      <c r="R94" s="21">
        <f>'[8]2010_2a_mell'!Q94</f>
        <v>0</v>
      </c>
      <c r="S94" s="21">
        <f>'[8]2010_2a_mell'!R94</f>
        <v>0</v>
      </c>
      <c r="T94" s="21">
        <f>'[8]2010_2a_mell'!S94</f>
        <v>0</v>
      </c>
      <c r="U94" s="21">
        <f>'[8]2010_2a_mell'!T94</f>
        <v>0</v>
      </c>
      <c r="V94" s="21">
        <f>'[8]2010_2a_mell'!U94</f>
        <v>0</v>
      </c>
      <c r="W94" s="21">
        <f>'[8]2010_2a_mell'!V94</f>
        <v>0</v>
      </c>
      <c r="X94" s="21">
        <f>'[8]2010_2a_mell'!W94</f>
        <v>0</v>
      </c>
      <c r="Y94" s="21">
        <f>'[8]2010_2a_mell'!X94</f>
        <v>0</v>
      </c>
      <c r="Z94" s="21">
        <f>'[8]2010_2a_mell'!Y94</f>
        <v>0</v>
      </c>
      <c r="AA94" s="21">
        <f>'[8]2010_2a_mell'!Z94</f>
        <v>0</v>
      </c>
      <c r="AB94" s="21">
        <f>'[8]2010_2a_mell'!AA94</f>
        <v>0</v>
      </c>
      <c r="AC94" s="21">
        <f>'[8]2010_2a_mell'!AB94</f>
        <v>0</v>
      </c>
      <c r="AD94" s="21">
        <f>'[8]2010_2a_mell'!AC94</f>
        <v>0</v>
      </c>
      <c r="AE94" s="21">
        <f>'[8]2010_2a_mell'!AD94</f>
        <v>0</v>
      </c>
      <c r="AF94" s="21">
        <f>'[8]2010_2a_mell'!AE94</f>
        <v>0</v>
      </c>
      <c r="AG94" s="21">
        <f>'[8]2010_2a_mell'!AF94</f>
        <v>0</v>
      </c>
      <c r="AH94" s="21">
        <f>'[8]2010_2a_mell'!AG94</f>
        <v>0</v>
      </c>
      <c r="AI94" s="21">
        <f>'[8]2010_2a_mell'!AH94</f>
        <v>0</v>
      </c>
      <c r="AJ94" s="21">
        <f>'[8]2010_2a_mell'!AI94</f>
        <v>0</v>
      </c>
      <c r="AK94" s="21">
        <f>'[8]2010_2a_mell'!AJ94</f>
        <v>0</v>
      </c>
      <c r="AL94" s="21">
        <f>'[8]2010_2a_mell'!AK94</f>
        <v>0</v>
      </c>
      <c r="AM94" s="21">
        <f>'[8]2010_2a_mell'!AL94</f>
        <v>0</v>
      </c>
      <c r="AN94" s="21">
        <f>'[8]2010_2a_mell'!AM94</f>
        <v>0</v>
      </c>
      <c r="AO94" s="21">
        <f>'[8]2010_2a_mell'!AN94</f>
        <v>0</v>
      </c>
      <c r="AP94" s="21">
        <f>'[8]2010_2a_mell'!AO94</f>
        <v>0</v>
      </c>
      <c r="AQ94" s="21">
        <f>'[8]2010_2a_mell'!AP94</f>
        <v>0</v>
      </c>
      <c r="AR94" s="21">
        <f>'[8]2010_2a_mell'!AQ94</f>
        <v>0</v>
      </c>
      <c r="AS94" s="21">
        <f>'[8]2010_2a_mell'!AR94</f>
        <v>0</v>
      </c>
      <c r="AT94" s="21">
        <f>'[8]2010_2a_mell'!AS94</f>
        <v>0</v>
      </c>
      <c r="AU94" s="21">
        <f>'[8]2010_2a_mell'!AT94</f>
        <v>0</v>
      </c>
      <c r="AV94" s="21">
        <f>'[8]2010_2a_mell'!AU94</f>
        <v>0</v>
      </c>
      <c r="AW94" s="21">
        <f>'[8]2010_2a_mell'!AV94</f>
        <v>0</v>
      </c>
      <c r="AX94" s="21">
        <f>'[8]2010_2a_mell'!AW94</f>
        <v>0</v>
      </c>
      <c r="AY94" s="21">
        <f>'[8]2010_2a_mell'!AX94</f>
        <v>0</v>
      </c>
      <c r="AZ94" s="21">
        <f>'[8]2010_2a_mell'!AY94</f>
        <v>0</v>
      </c>
      <c r="BA94" s="21">
        <f>'[8]2010_2a_mell'!AZ94</f>
        <v>0</v>
      </c>
      <c r="BB94" s="21">
        <f>'[8]2010_2a_mell'!BA94</f>
        <v>0</v>
      </c>
      <c r="BC94" s="21"/>
      <c r="BD94" s="21">
        <f>'[8]2010_2a_mell'!BB94</f>
        <v>0</v>
      </c>
      <c r="BE94" s="21">
        <f>'[8]2010_2a_mell'!BC94</f>
        <v>0</v>
      </c>
      <c r="BF94" s="22">
        <f>'[8]2010_2a_mell'!BD94</f>
        <v>0</v>
      </c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</row>
    <row r="95" spans="1:89" s="14" customFormat="1" ht="12">
      <c r="A95" s="435"/>
      <c r="B95" s="64" t="s">
        <v>149</v>
      </c>
      <c r="C95" s="21">
        <f>'[8]2010_2a_mell'!C95</f>
        <v>0</v>
      </c>
      <c r="D95" s="21">
        <f>'[8]2010_2a_mell'!D95</f>
        <v>0</v>
      </c>
      <c r="E95" s="21">
        <f>'[8]2010_2a_mell'!E95</f>
        <v>0</v>
      </c>
      <c r="F95" s="21">
        <f>'[8]2010_2a_mell'!F95</f>
        <v>0</v>
      </c>
      <c r="G95" s="21">
        <f>'[8]2010_2a_mell'!G95</f>
        <v>0</v>
      </c>
      <c r="H95" s="21">
        <f>'[8]2010_2a_mell'!H95</f>
        <v>0</v>
      </c>
      <c r="I95" s="21">
        <f>'[8]2010_2a_mell'!I95</f>
        <v>0</v>
      </c>
      <c r="J95" s="21">
        <f>'[8]2010_2a_mell'!J95</f>
        <v>0</v>
      </c>
      <c r="K95" s="21">
        <f>'[8]2010_2a_mell'!K95</f>
        <v>0</v>
      </c>
      <c r="L95" s="21"/>
      <c r="M95" s="21">
        <f>'[8]2010_2a_mell'!L95</f>
        <v>0</v>
      </c>
      <c r="N95" s="21">
        <f>'[8]2010_2a_mell'!M95</f>
        <v>0</v>
      </c>
      <c r="O95" s="21">
        <f>'[8]2010_2a_mell'!N95</f>
        <v>0</v>
      </c>
      <c r="P95" s="21">
        <f>'[8]2010_2a_mell'!O95</f>
        <v>0</v>
      </c>
      <c r="Q95" s="21">
        <f>'[8]2010_2a_mell'!P95</f>
        <v>0</v>
      </c>
      <c r="R95" s="21">
        <f>'[8]2010_2a_mell'!Q95</f>
        <v>0</v>
      </c>
      <c r="S95" s="21">
        <f>'[8]2010_2a_mell'!R95</f>
        <v>0</v>
      </c>
      <c r="T95" s="21">
        <f>'[8]2010_2a_mell'!S95</f>
        <v>0</v>
      </c>
      <c r="U95" s="21">
        <f>'[8]2010_2a_mell'!T95</f>
        <v>0</v>
      </c>
      <c r="V95" s="21">
        <f>'[8]2010_2a_mell'!U95</f>
        <v>0</v>
      </c>
      <c r="W95" s="21">
        <f>'[8]2010_2a_mell'!V95</f>
        <v>0</v>
      </c>
      <c r="X95" s="21">
        <f>'[8]2010_2a_mell'!W95</f>
        <v>0</v>
      </c>
      <c r="Y95" s="21">
        <f>'[8]2010_2a_mell'!X95</f>
        <v>0</v>
      </c>
      <c r="Z95" s="21">
        <f>'[8]2010_2a_mell'!Y95</f>
        <v>0</v>
      </c>
      <c r="AA95" s="21">
        <f>'[8]2010_2a_mell'!Z95</f>
        <v>0</v>
      </c>
      <c r="AB95" s="21">
        <f>'[8]2010_2a_mell'!AA95</f>
        <v>0</v>
      </c>
      <c r="AC95" s="21">
        <f>'[8]2010_2a_mell'!AB95</f>
        <v>0</v>
      </c>
      <c r="AD95" s="21">
        <f>'[8]2010_2a_mell'!AC95</f>
        <v>0</v>
      </c>
      <c r="AE95" s="21">
        <f>'[8]2010_2a_mell'!AD95</f>
        <v>0</v>
      </c>
      <c r="AF95" s="21">
        <f>'[8]2010_2a_mell'!AE95</f>
        <v>0</v>
      </c>
      <c r="AG95" s="21">
        <f>'[8]2010_2a_mell'!AF95</f>
        <v>0</v>
      </c>
      <c r="AH95" s="21">
        <f>'[8]2010_2a_mell'!AG95</f>
        <v>0</v>
      </c>
      <c r="AI95" s="21">
        <f>'[8]2010_2a_mell'!AH95</f>
        <v>0</v>
      </c>
      <c r="AJ95" s="21">
        <f>'[8]2010_2a_mell'!AI95</f>
        <v>0</v>
      </c>
      <c r="AK95" s="21">
        <f>'[8]2010_2a_mell'!AJ95</f>
        <v>0</v>
      </c>
      <c r="AL95" s="21">
        <f>'[8]2010_2a_mell'!AK95</f>
        <v>0</v>
      </c>
      <c r="AM95" s="21">
        <f>'[8]2010_2a_mell'!AL95</f>
        <v>0</v>
      </c>
      <c r="AN95" s="21">
        <f>'[8]2010_2a_mell'!AM95</f>
        <v>0</v>
      </c>
      <c r="AO95" s="21">
        <f>'[8]2010_2a_mell'!AN95</f>
        <v>0</v>
      </c>
      <c r="AP95" s="21">
        <f>'[8]2010_2a_mell'!AO95</f>
        <v>0</v>
      </c>
      <c r="AQ95" s="21">
        <f>'[8]2010_2a_mell'!AP95</f>
        <v>0</v>
      </c>
      <c r="AR95" s="21">
        <f>'[8]2010_2a_mell'!AQ95</f>
        <v>0</v>
      </c>
      <c r="AS95" s="21">
        <f>'[8]2010_2a_mell'!AR95</f>
        <v>0</v>
      </c>
      <c r="AT95" s="21">
        <f>'[8]2010_2a_mell'!AS95</f>
        <v>0</v>
      </c>
      <c r="AU95" s="21">
        <f>'[8]2010_2a_mell'!AT95</f>
        <v>0</v>
      </c>
      <c r="AV95" s="21">
        <f>'[8]2010_2a_mell'!AU95</f>
        <v>0</v>
      </c>
      <c r="AW95" s="21">
        <f>'[8]2010_2a_mell'!AV95</f>
        <v>0</v>
      </c>
      <c r="AX95" s="21">
        <f>'[8]2010_2a_mell'!AW95</f>
        <v>0</v>
      </c>
      <c r="AY95" s="21">
        <f>'[8]2010_2a_mell'!AX95</f>
        <v>0</v>
      </c>
      <c r="AZ95" s="21">
        <f>'[8]2010_2a_mell'!AY95</f>
        <v>0</v>
      </c>
      <c r="BA95" s="21">
        <f>'[8]2010_2a_mell'!AZ95</f>
        <v>0</v>
      </c>
      <c r="BB95" s="21">
        <f>'[8]2010_2a_mell'!BA95</f>
        <v>0</v>
      </c>
      <c r="BC95" s="21"/>
      <c r="BD95" s="21">
        <f>'[8]2010_2a_mell'!BB95</f>
        <v>0</v>
      </c>
      <c r="BE95" s="21">
        <f>'[8]2010_2a_mell'!BC95</f>
        <v>0</v>
      </c>
      <c r="BF95" s="22">
        <f>'[8]2010_2a_mell'!BD95</f>
        <v>0</v>
      </c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</row>
    <row r="96" spans="1:89" s="30" customFormat="1" ht="24">
      <c r="A96" s="435"/>
      <c r="B96" s="65" t="s">
        <v>150</v>
      </c>
      <c r="C96" s="27">
        <f>'[8]2010_2a_mell'!C96</f>
        <v>0</v>
      </c>
      <c r="D96" s="27">
        <f>'[8]2010_2a_mell'!D96</f>
        <v>0</v>
      </c>
      <c r="E96" s="27">
        <f>'[8]2010_2a_mell'!E96</f>
        <v>0</v>
      </c>
      <c r="F96" s="27">
        <f>'[8]2010_2a_mell'!F96</f>
        <v>0</v>
      </c>
      <c r="G96" s="27">
        <f>'[8]2010_2a_mell'!G96</f>
        <v>0</v>
      </c>
      <c r="H96" s="27">
        <f>'[8]2010_2a_mell'!H96</f>
        <v>0</v>
      </c>
      <c r="I96" s="27">
        <f>'[8]2010_2a_mell'!I96</f>
        <v>0</v>
      </c>
      <c r="J96" s="27">
        <f>'[8]2010_2a_mell'!J96</f>
        <v>0</v>
      </c>
      <c r="K96" s="27">
        <f>'[8]2010_2a_mell'!K96</f>
        <v>0</v>
      </c>
      <c r="L96" s="27"/>
      <c r="M96" s="27">
        <f>'[8]2010_2a_mell'!L96</f>
        <v>0</v>
      </c>
      <c r="N96" s="27">
        <f>'[8]2010_2a_mell'!M96</f>
        <v>0</v>
      </c>
      <c r="O96" s="27">
        <f>'[8]2010_2a_mell'!N96</f>
        <v>0</v>
      </c>
      <c r="P96" s="27">
        <f>'[8]2010_2a_mell'!O96</f>
        <v>0</v>
      </c>
      <c r="Q96" s="27">
        <f>'[8]2010_2a_mell'!P96</f>
        <v>0</v>
      </c>
      <c r="R96" s="27">
        <f>'[8]2010_2a_mell'!Q96</f>
        <v>0</v>
      </c>
      <c r="S96" s="27">
        <f>'[8]2010_2a_mell'!R96</f>
        <v>0</v>
      </c>
      <c r="T96" s="27">
        <f>'[8]2010_2a_mell'!S96</f>
        <v>0</v>
      </c>
      <c r="U96" s="27">
        <f>'[8]2010_2a_mell'!T96</f>
        <v>0</v>
      </c>
      <c r="V96" s="27">
        <f>'[8]2010_2a_mell'!U96</f>
        <v>0</v>
      </c>
      <c r="W96" s="27">
        <f>'[8]2010_2a_mell'!V96</f>
        <v>0</v>
      </c>
      <c r="X96" s="27">
        <f>'[8]2010_2a_mell'!W96</f>
        <v>0</v>
      </c>
      <c r="Y96" s="27">
        <f>'[8]2010_2a_mell'!X96</f>
        <v>0</v>
      </c>
      <c r="Z96" s="27">
        <f>'[8]2010_2a_mell'!Y96</f>
        <v>0</v>
      </c>
      <c r="AA96" s="27">
        <f>'[8]2010_2a_mell'!Z96</f>
        <v>0</v>
      </c>
      <c r="AB96" s="27">
        <f>'[8]2010_2a_mell'!AA96</f>
        <v>0</v>
      </c>
      <c r="AC96" s="27">
        <f>'[8]2010_2a_mell'!AB96</f>
        <v>0</v>
      </c>
      <c r="AD96" s="27">
        <f>'[8]2010_2a_mell'!AC96</f>
        <v>0</v>
      </c>
      <c r="AE96" s="27">
        <f>'[8]2010_2a_mell'!AD96</f>
        <v>0</v>
      </c>
      <c r="AF96" s="27">
        <f>'[8]2010_2a_mell'!AE96</f>
        <v>0</v>
      </c>
      <c r="AG96" s="27">
        <f>'[8]2010_2a_mell'!AF96</f>
        <v>0</v>
      </c>
      <c r="AH96" s="27">
        <f>'[8]2010_2a_mell'!AG96</f>
        <v>0</v>
      </c>
      <c r="AI96" s="27">
        <f>'[8]2010_2a_mell'!AH96</f>
        <v>0</v>
      </c>
      <c r="AJ96" s="27">
        <f>'[8]2010_2a_mell'!AI96</f>
        <v>0</v>
      </c>
      <c r="AK96" s="27">
        <f>'[8]2010_2a_mell'!AJ96</f>
        <v>0</v>
      </c>
      <c r="AL96" s="27">
        <f>'[8]2010_2a_mell'!AK96</f>
        <v>0</v>
      </c>
      <c r="AM96" s="27">
        <f>'[8]2010_2a_mell'!AL96</f>
        <v>0</v>
      </c>
      <c r="AN96" s="27">
        <f>'[8]2010_2a_mell'!AM96</f>
        <v>0</v>
      </c>
      <c r="AO96" s="27">
        <f>'[8]2010_2a_mell'!AN96</f>
        <v>0</v>
      </c>
      <c r="AP96" s="27">
        <f>'[8]2010_2a_mell'!AO96</f>
        <v>0</v>
      </c>
      <c r="AQ96" s="27">
        <f>'[8]2010_2a_mell'!AP96</f>
        <v>0</v>
      </c>
      <c r="AR96" s="27">
        <f>'[8]2010_2a_mell'!AQ96</f>
        <v>0</v>
      </c>
      <c r="AS96" s="27">
        <f>'[8]2010_2a_mell'!AR96</f>
        <v>0</v>
      </c>
      <c r="AT96" s="27">
        <f>'[8]2010_2a_mell'!AS96</f>
        <v>0</v>
      </c>
      <c r="AU96" s="27">
        <f>'[8]2010_2a_mell'!AT96</f>
        <v>0</v>
      </c>
      <c r="AV96" s="27">
        <f>'[8]2010_2a_mell'!AU96</f>
        <v>0</v>
      </c>
      <c r="AW96" s="27">
        <f>'[8]2010_2a_mell'!AV96</f>
        <v>0</v>
      </c>
      <c r="AX96" s="27">
        <f>'[8]2010_2a_mell'!AW96</f>
        <v>0</v>
      </c>
      <c r="AY96" s="27">
        <f>'[8]2010_2a_mell'!AX96</f>
        <v>0</v>
      </c>
      <c r="AZ96" s="27">
        <f>'[8]2010_2a_mell'!AY96</f>
        <v>0</v>
      </c>
      <c r="BA96" s="27">
        <f>'[8]2010_2a_mell'!AZ96</f>
        <v>0</v>
      </c>
      <c r="BB96" s="27">
        <f>'[8]2010_2a_mell'!BA96</f>
        <v>0</v>
      </c>
      <c r="BC96" s="27"/>
      <c r="BD96" s="27">
        <f>'[8]2010_2a_mell'!BB96</f>
        <v>0</v>
      </c>
      <c r="BE96" s="27">
        <f>'[8]2010_2a_mell'!BC96</f>
        <v>0</v>
      </c>
      <c r="BF96" s="27">
        <f>'[8]2010_2a_mell'!BD96</f>
        <v>0</v>
      </c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</row>
    <row r="97" spans="1:89" s="2" customFormat="1" ht="12" customHeight="1">
      <c r="A97" s="15" t="s">
        <v>100</v>
      </c>
      <c r="B97" s="432" t="s">
        <v>106</v>
      </c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2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2"/>
      <c r="AV97" s="432"/>
      <c r="AW97" s="432"/>
      <c r="AX97" s="432"/>
      <c r="AY97" s="432"/>
      <c r="AZ97" s="432"/>
      <c r="BA97" s="432"/>
      <c r="BB97" s="432"/>
      <c r="BC97" s="432"/>
      <c r="BD97" s="432"/>
      <c r="BE97" s="432"/>
      <c r="BF97" s="432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</row>
    <row r="98" spans="1:89" s="2" customFormat="1" ht="12">
      <c r="A98" s="431"/>
      <c r="B98" s="20" t="s">
        <v>151</v>
      </c>
      <c r="C98" s="21">
        <f>'[8]2010_2a_mell'!C98</f>
        <v>0</v>
      </c>
      <c r="D98" s="21">
        <f>'[8]2010_2a_mell'!D98</f>
        <v>0</v>
      </c>
      <c r="E98" s="21">
        <f>'[8]2010_2a_mell'!E98</f>
        <v>0</v>
      </c>
      <c r="F98" s="21">
        <f>'[8]2010_2a_mell'!F98</f>
        <v>0</v>
      </c>
      <c r="G98" s="21">
        <f>'[8]2010_2a_mell'!G98</f>
        <v>0</v>
      </c>
      <c r="H98" s="21">
        <f>'[8]2010_2a_mell'!H98</f>
        <v>0</v>
      </c>
      <c r="I98" s="21">
        <f>'[8]2010_2a_mell'!I98</f>
        <v>0</v>
      </c>
      <c r="J98" s="21">
        <f>'[8]2010_2a_mell'!J98</f>
        <v>0</v>
      </c>
      <c r="K98" s="21">
        <f>'[8]2010_2a_mell'!K98</f>
        <v>0</v>
      </c>
      <c r="L98" s="21"/>
      <c r="M98" s="21">
        <f>'[8]2010_2a_mell'!L98</f>
        <v>0</v>
      </c>
      <c r="N98" s="21">
        <f>'[8]2010_2a_mell'!M98</f>
        <v>0</v>
      </c>
      <c r="O98" s="21">
        <f>'[8]2010_2a_mell'!N98</f>
        <v>0</v>
      </c>
      <c r="P98" s="21">
        <f>'[8]2010_2a_mell'!O98</f>
        <v>0</v>
      </c>
      <c r="Q98" s="21">
        <f>'[8]2010_2a_mell'!P98</f>
        <v>0</v>
      </c>
      <c r="R98" s="21">
        <f>'[8]2010_2a_mell'!Q98</f>
        <v>0</v>
      </c>
      <c r="S98" s="21">
        <f>'[8]2010_2a_mell'!R98</f>
        <v>0</v>
      </c>
      <c r="T98" s="21">
        <f>'[8]2010_2a_mell'!S98</f>
        <v>0</v>
      </c>
      <c r="U98" s="21">
        <f>'[8]2010_2a_mell'!T98</f>
        <v>0</v>
      </c>
      <c r="V98" s="21">
        <f>'[8]2010_2a_mell'!U98</f>
        <v>0</v>
      </c>
      <c r="W98" s="21">
        <f>'[8]2010_2a_mell'!V98</f>
        <v>0</v>
      </c>
      <c r="X98" s="21">
        <f>'[8]2010_2a_mell'!W98</f>
        <v>0</v>
      </c>
      <c r="Y98" s="21">
        <f>'[8]2010_2a_mell'!X98</f>
        <v>0</v>
      </c>
      <c r="Z98" s="21">
        <f>'[8]2010_2a_mell'!Y98</f>
        <v>0</v>
      </c>
      <c r="AA98" s="21">
        <f>'[8]2010_2a_mell'!Z98</f>
        <v>0</v>
      </c>
      <c r="AB98" s="21">
        <f>'[8]2010_2a_mell'!AA98</f>
        <v>0</v>
      </c>
      <c r="AC98" s="21">
        <f>'[8]2010_2a_mell'!AB98</f>
        <v>0</v>
      </c>
      <c r="AD98" s="21">
        <f>'[8]2010_2a_mell'!AC98</f>
        <v>0</v>
      </c>
      <c r="AE98" s="21">
        <f>'[8]2010_2a_mell'!AD98</f>
        <v>0</v>
      </c>
      <c r="AF98" s="21">
        <f>'[8]2010_2a_mell'!AE98</f>
        <v>0</v>
      </c>
      <c r="AG98" s="21">
        <f>'[8]2010_2a_mell'!AF98</f>
        <v>0</v>
      </c>
      <c r="AH98" s="21">
        <f>'[8]2010_2a_mell'!AG98</f>
        <v>0</v>
      </c>
      <c r="AI98" s="21">
        <f>'[8]2010_2a_mell'!AH98</f>
        <v>0</v>
      </c>
      <c r="AJ98" s="21">
        <f>'[8]2010_2a_mell'!AI98</f>
        <v>0</v>
      </c>
      <c r="AK98" s="21">
        <f>'[8]2010_2a_mell'!AJ98</f>
        <v>0</v>
      </c>
      <c r="AL98" s="21">
        <f>'[8]2010_2a_mell'!AK98</f>
        <v>0</v>
      </c>
      <c r="AM98" s="21">
        <f>'[8]2010_2a_mell'!AL98</f>
        <v>0</v>
      </c>
      <c r="AN98" s="21">
        <f>'[8]2010_2a_mell'!AM98</f>
        <v>0</v>
      </c>
      <c r="AO98" s="21">
        <f>'[8]2010_2a_mell'!AN98</f>
        <v>0</v>
      </c>
      <c r="AP98" s="21">
        <f>'[8]2010_2a_mell'!AO98</f>
        <v>0</v>
      </c>
      <c r="AQ98" s="21">
        <f>'[8]2010_2a_mell'!AP98</f>
        <v>0</v>
      </c>
      <c r="AR98" s="21">
        <f>'[8]2010_2a_mell'!AQ98</f>
        <v>0</v>
      </c>
      <c r="AS98" s="21">
        <f>'[8]2010_2a_mell'!AR98</f>
        <v>0</v>
      </c>
      <c r="AT98" s="21">
        <f>'[8]2010_2a_mell'!AS98</f>
        <v>0</v>
      </c>
      <c r="AU98" s="21">
        <f>'[8]2010_2a_mell'!AT98</f>
        <v>0</v>
      </c>
      <c r="AV98" s="21">
        <f>'[8]2010_2a_mell'!AU98</f>
        <v>0</v>
      </c>
      <c r="AW98" s="21">
        <f>'[8]2010_2a_mell'!AV98</f>
        <v>0</v>
      </c>
      <c r="AX98" s="21">
        <f>'[8]2010_2a_mell'!AW98</f>
        <v>0</v>
      </c>
      <c r="AY98" s="21">
        <f>'[8]2010_2a_mell'!AX98</f>
        <v>0</v>
      </c>
      <c r="AZ98" s="21">
        <f>'[8]2010_2a_mell'!AY98</f>
        <v>0</v>
      </c>
      <c r="BA98" s="21">
        <f>'[8]2010_2a_mell'!AZ98</f>
        <v>0</v>
      </c>
      <c r="BB98" s="21">
        <f>'[8]2010_2a_mell'!BA98</f>
        <v>0</v>
      </c>
      <c r="BC98" s="21"/>
      <c r="BD98" s="21">
        <f>'[8]2010_2a_mell'!BB98</f>
        <v>0</v>
      </c>
      <c r="BE98" s="21">
        <f>'[8]2010_2a_mell'!BC98</f>
        <v>0</v>
      </c>
      <c r="BF98" s="22">
        <f>'[8]2010_2a_mell'!BD98</f>
        <v>0</v>
      </c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</row>
    <row r="99" spans="1:89" s="2" customFormat="1" ht="12">
      <c r="A99" s="431"/>
      <c r="B99" s="20" t="s">
        <v>152</v>
      </c>
      <c r="C99" s="21">
        <f>'[8]2010_2a_mell'!C99</f>
        <v>0</v>
      </c>
      <c r="D99" s="21">
        <f>'[8]2010_2a_mell'!D99</f>
        <v>0</v>
      </c>
      <c r="E99" s="21">
        <f>'[8]2010_2a_mell'!E99</f>
        <v>0</v>
      </c>
      <c r="F99" s="21">
        <f>'[8]2010_2a_mell'!F99</f>
        <v>0</v>
      </c>
      <c r="G99" s="21">
        <f>'[8]2010_2a_mell'!G99</f>
        <v>0</v>
      </c>
      <c r="H99" s="21">
        <f>'[8]2010_2a_mell'!H99</f>
        <v>0</v>
      </c>
      <c r="I99" s="21">
        <f>'[8]2010_2a_mell'!I99</f>
        <v>0</v>
      </c>
      <c r="J99" s="21">
        <f>'[8]2010_2a_mell'!J99</f>
        <v>0</v>
      </c>
      <c r="K99" s="21">
        <f>'[8]2010_2a_mell'!K99</f>
        <v>0</v>
      </c>
      <c r="L99" s="21"/>
      <c r="M99" s="21">
        <f>'[8]2010_2a_mell'!L99</f>
        <v>0</v>
      </c>
      <c r="N99" s="21">
        <f>'[8]2010_2a_mell'!M99</f>
        <v>0</v>
      </c>
      <c r="O99" s="21">
        <f>'[8]2010_2a_mell'!N99</f>
        <v>0</v>
      </c>
      <c r="P99" s="21">
        <f>'[8]2010_2a_mell'!O99</f>
        <v>0</v>
      </c>
      <c r="Q99" s="21">
        <f>'[8]2010_2a_mell'!P99</f>
        <v>0</v>
      </c>
      <c r="R99" s="21">
        <f>'[8]2010_2a_mell'!Q99</f>
        <v>0</v>
      </c>
      <c r="S99" s="21">
        <f>'[8]2010_2a_mell'!R99</f>
        <v>0</v>
      </c>
      <c r="T99" s="21">
        <f>'[8]2010_2a_mell'!S99</f>
        <v>0</v>
      </c>
      <c r="U99" s="21">
        <f>'[8]2010_2a_mell'!T99</f>
        <v>0</v>
      </c>
      <c r="V99" s="21">
        <f>'[8]2010_2a_mell'!U99</f>
        <v>18501</v>
      </c>
      <c r="W99" s="21">
        <f>'[8]2010_2a_mell'!V99</f>
        <v>0</v>
      </c>
      <c r="X99" s="21">
        <f>'[8]2010_2a_mell'!W99</f>
        <v>0</v>
      </c>
      <c r="Y99" s="21">
        <f>'[8]2010_2a_mell'!X99</f>
        <v>0</v>
      </c>
      <c r="Z99" s="21">
        <f>'[8]2010_2a_mell'!Y99</f>
        <v>0</v>
      </c>
      <c r="AA99" s="21">
        <f>'[8]2010_2a_mell'!Z99</f>
        <v>0</v>
      </c>
      <c r="AB99" s="21">
        <f>'[8]2010_2a_mell'!AA99</f>
        <v>0</v>
      </c>
      <c r="AC99" s="21">
        <f>'[8]2010_2a_mell'!AB99</f>
        <v>0</v>
      </c>
      <c r="AD99" s="21">
        <f>'[8]2010_2a_mell'!AC99</f>
        <v>0</v>
      </c>
      <c r="AE99" s="21">
        <f>'[8]2010_2a_mell'!AD99</f>
        <v>0</v>
      </c>
      <c r="AF99" s="21">
        <f>'[8]2010_2a_mell'!AE99</f>
        <v>0</v>
      </c>
      <c r="AG99" s="21">
        <f>'[8]2010_2a_mell'!AF99</f>
        <v>0</v>
      </c>
      <c r="AH99" s="21">
        <f>'[8]2010_2a_mell'!AG99</f>
        <v>0</v>
      </c>
      <c r="AI99" s="21">
        <f>'[8]2010_2a_mell'!AH99</f>
        <v>0</v>
      </c>
      <c r="AJ99" s="21">
        <f>'[8]2010_2a_mell'!AI99</f>
        <v>0</v>
      </c>
      <c r="AK99" s="21">
        <f>'[8]2010_2a_mell'!AJ99</f>
        <v>0</v>
      </c>
      <c r="AL99" s="21">
        <f>'[8]2010_2a_mell'!AK99</f>
        <v>0</v>
      </c>
      <c r="AM99" s="21">
        <f>'[8]2010_2a_mell'!AL99</f>
        <v>0</v>
      </c>
      <c r="AN99" s="21">
        <f>'[8]2010_2a_mell'!AM99</f>
        <v>0</v>
      </c>
      <c r="AO99" s="21">
        <f>'[8]2010_2a_mell'!AN99</f>
        <v>0</v>
      </c>
      <c r="AP99" s="21">
        <f>'[8]2010_2a_mell'!AO99</f>
        <v>0</v>
      </c>
      <c r="AQ99" s="21">
        <f>'[8]2010_2a_mell'!AP99</f>
        <v>0</v>
      </c>
      <c r="AR99" s="21">
        <f>'[8]2010_2a_mell'!AQ99</f>
        <v>0</v>
      </c>
      <c r="AS99" s="21">
        <f>'[8]2010_2a_mell'!AR99</f>
        <v>0</v>
      </c>
      <c r="AT99" s="21">
        <f>'[8]2010_2a_mell'!AS99</f>
        <v>0</v>
      </c>
      <c r="AU99" s="21">
        <f>'[8]2010_2a_mell'!AT99</f>
        <v>0</v>
      </c>
      <c r="AV99" s="21">
        <f>'[8]2010_2a_mell'!AU99</f>
        <v>0</v>
      </c>
      <c r="AW99" s="21">
        <f>'[8]2010_2a_mell'!AV99</f>
        <v>0</v>
      </c>
      <c r="AX99" s="21">
        <f>'[8]2010_2a_mell'!AW99</f>
        <v>0</v>
      </c>
      <c r="AY99" s="21">
        <f>'[8]2010_2a_mell'!AX99</f>
        <v>0</v>
      </c>
      <c r="AZ99" s="21">
        <f>'[8]2010_2a_mell'!AY99</f>
        <v>0</v>
      </c>
      <c r="BA99" s="21">
        <f>'[8]2010_2a_mell'!AZ99</f>
        <v>0</v>
      </c>
      <c r="BB99" s="21">
        <f>'[8]2010_2a_mell'!BA99</f>
        <v>0</v>
      </c>
      <c r="BC99" s="21"/>
      <c r="BD99" s="21">
        <f>'[8]2010_2a_mell'!BB99</f>
        <v>0</v>
      </c>
      <c r="BE99" s="21">
        <f>'[8]2010_2a_mell'!BC99</f>
        <v>0</v>
      </c>
      <c r="BF99" s="22">
        <f>'[8]2010_2a_mell'!BD99</f>
        <v>18501</v>
      </c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</row>
    <row r="100" spans="1:89" s="30" customFormat="1" ht="12">
      <c r="A100" s="431"/>
      <c r="B100" s="26" t="s">
        <v>109</v>
      </c>
      <c r="C100" s="27">
        <f>'[8]2010_2a_mell'!C100</f>
        <v>0</v>
      </c>
      <c r="D100" s="27">
        <f>'[8]2010_2a_mell'!D100</f>
        <v>0</v>
      </c>
      <c r="E100" s="27">
        <f>'[8]2010_2a_mell'!E100</f>
        <v>0</v>
      </c>
      <c r="F100" s="27">
        <f>'[8]2010_2a_mell'!F100</f>
        <v>0</v>
      </c>
      <c r="G100" s="27">
        <f>'[8]2010_2a_mell'!G100</f>
        <v>0</v>
      </c>
      <c r="H100" s="27">
        <f>'[8]2010_2a_mell'!H100</f>
        <v>0</v>
      </c>
      <c r="I100" s="27">
        <f>'[8]2010_2a_mell'!I100</f>
        <v>0</v>
      </c>
      <c r="J100" s="27">
        <f>'[8]2010_2a_mell'!J100</f>
        <v>0</v>
      </c>
      <c r="K100" s="27">
        <f>'[8]2010_2a_mell'!K100</f>
        <v>0</v>
      </c>
      <c r="L100" s="27"/>
      <c r="M100" s="27">
        <f>'[8]2010_2a_mell'!L100</f>
        <v>0</v>
      </c>
      <c r="N100" s="27">
        <f>'[8]2010_2a_mell'!M100</f>
        <v>0</v>
      </c>
      <c r="O100" s="27">
        <f>'[8]2010_2a_mell'!N100</f>
        <v>0</v>
      </c>
      <c r="P100" s="27">
        <f>'[8]2010_2a_mell'!O100</f>
        <v>0</v>
      </c>
      <c r="Q100" s="27">
        <f>'[8]2010_2a_mell'!P100</f>
        <v>0</v>
      </c>
      <c r="R100" s="27">
        <f>'[8]2010_2a_mell'!Q100</f>
        <v>0</v>
      </c>
      <c r="S100" s="27">
        <f>'[8]2010_2a_mell'!R100</f>
        <v>0</v>
      </c>
      <c r="T100" s="27">
        <f>'[8]2010_2a_mell'!S100</f>
        <v>0</v>
      </c>
      <c r="U100" s="27">
        <f>'[8]2010_2a_mell'!T100</f>
        <v>0</v>
      </c>
      <c r="V100" s="27">
        <f>'[8]2010_2a_mell'!U100</f>
        <v>18501</v>
      </c>
      <c r="W100" s="27">
        <f>'[8]2010_2a_mell'!V100</f>
        <v>0</v>
      </c>
      <c r="X100" s="27">
        <f>'[8]2010_2a_mell'!W100</f>
        <v>0</v>
      </c>
      <c r="Y100" s="27">
        <f>'[8]2010_2a_mell'!X100</f>
        <v>0</v>
      </c>
      <c r="Z100" s="27">
        <f>'[8]2010_2a_mell'!Y100</f>
        <v>0</v>
      </c>
      <c r="AA100" s="27">
        <f>'[8]2010_2a_mell'!Z100</f>
        <v>0</v>
      </c>
      <c r="AB100" s="27">
        <f>'[8]2010_2a_mell'!AA100</f>
        <v>0</v>
      </c>
      <c r="AC100" s="27">
        <f>'[8]2010_2a_mell'!AB100</f>
        <v>0</v>
      </c>
      <c r="AD100" s="27">
        <f>'[8]2010_2a_mell'!AC100</f>
        <v>0</v>
      </c>
      <c r="AE100" s="27">
        <f>'[8]2010_2a_mell'!AD100</f>
        <v>0</v>
      </c>
      <c r="AF100" s="27">
        <f>'[8]2010_2a_mell'!AE100</f>
        <v>0</v>
      </c>
      <c r="AG100" s="27">
        <f>'[8]2010_2a_mell'!AF100</f>
        <v>0</v>
      </c>
      <c r="AH100" s="27">
        <f>'[8]2010_2a_mell'!AG100</f>
        <v>0</v>
      </c>
      <c r="AI100" s="27">
        <f>'[8]2010_2a_mell'!AH100</f>
        <v>0</v>
      </c>
      <c r="AJ100" s="27">
        <f>'[8]2010_2a_mell'!AI100</f>
        <v>0</v>
      </c>
      <c r="AK100" s="27">
        <f>'[8]2010_2a_mell'!AJ100</f>
        <v>0</v>
      </c>
      <c r="AL100" s="27">
        <f>'[8]2010_2a_mell'!AK100</f>
        <v>0</v>
      </c>
      <c r="AM100" s="27">
        <f>'[8]2010_2a_mell'!AL100</f>
        <v>0</v>
      </c>
      <c r="AN100" s="27">
        <f>'[8]2010_2a_mell'!AM100</f>
        <v>0</v>
      </c>
      <c r="AO100" s="27">
        <f>'[8]2010_2a_mell'!AN100</f>
        <v>0</v>
      </c>
      <c r="AP100" s="27">
        <f>'[8]2010_2a_mell'!AO100</f>
        <v>0</v>
      </c>
      <c r="AQ100" s="27">
        <f>'[8]2010_2a_mell'!AP100</f>
        <v>0</v>
      </c>
      <c r="AR100" s="27">
        <f>'[8]2010_2a_mell'!AQ100</f>
        <v>0</v>
      </c>
      <c r="AS100" s="27">
        <f>'[8]2010_2a_mell'!AR100</f>
        <v>0</v>
      </c>
      <c r="AT100" s="27">
        <f>'[8]2010_2a_mell'!AS100</f>
        <v>0</v>
      </c>
      <c r="AU100" s="27">
        <f>'[8]2010_2a_mell'!AT100</f>
        <v>0</v>
      </c>
      <c r="AV100" s="27">
        <f>'[8]2010_2a_mell'!AU100</f>
        <v>0</v>
      </c>
      <c r="AW100" s="27">
        <f>'[8]2010_2a_mell'!AV100</f>
        <v>0</v>
      </c>
      <c r="AX100" s="27">
        <f>'[8]2010_2a_mell'!AW100</f>
        <v>0</v>
      </c>
      <c r="AY100" s="27">
        <f>'[8]2010_2a_mell'!AX100</f>
        <v>0</v>
      </c>
      <c r="AZ100" s="27">
        <f>'[8]2010_2a_mell'!AY100</f>
        <v>0</v>
      </c>
      <c r="BA100" s="27">
        <f>'[8]2010_2a_mell'!AZ100</f>
        <v>0</v>
      </c>
      <c r="BB100" s="27">
        <f>'[8]2010_2a_mell'!BA100</f>
        <v>0</v>
      </c>
      <c r="BC100" s="27"/>
      <c r="BD100" s="27">
        <f>'[8]2010_2a_mell'!BB100</f>
        <v>0</v>
      </c>
      <c r="BE100" s="27">
        <f>'[8]2010_2a_mell'!BC100</f>
        <v>0</v>
      </c>
      <c r="BF100" s="27">
        <f>'[8]2010_2a_mell'!BD100</f>
        <v>18501</v>
      </c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</row>
    <row r="101" spans="1:89" s="2" customFormat="1" ht="12" customHeight="1">
      <c r="A101" s="15" t="s">
        <v>105</v>
      </c>
      <c r="B101" s="432" t="s">
        <v>153</v>
      </c>
      <c r="C101" s="432"/>
      <c r="D101" s="432"/>
      <c r="E101" s="432"/>
      <c r="F101" s="432"/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  <c r="Q101" s="432"/>
      <c r="R101" s="432"/>
      <c r="S101" s="432"/>
      <c r="T101" s="432"/>
      <c r="U101" s="432"/>
      <c r="V101" s="432"/>
      <c r="W101" s="432"/>
      <c r="X101" s="432"/>
      <c r="Y101" s="432"/>
      <c r="Z101" s="432"/>
      <c r="AA101" s="432"/>
      <c r="AB101" s="432"/>
      <c r="AC101" s="432"/>
      <c r="AD101" s="432"/>
      <c r="AE101" s="432"/>
      <c r="AF101" s="432"/>
      <c r="AG101" s="432"/>
      <c r="AH101" s="432"/>
      <c r="AI101" s="432"/>
      <c r="AJ101" s="432"/>
      <c r="AK101" s="432"/>
      <c r="AL101" s="432"/>
      <c r="AM101" s="432"/>
      <c r="AN101" s="432"/>
      <c r="AO101" s="432"/>
      <c r="AP101" s="432"/>
      <c r="AQ101" s="432"/>
      <c r="AR101" s="432"/>
      <c r="AS101" s="432"/>
      <c r="AT101" s="432"/>
      <c r="AU101" s="432"/>
      <c r="AV101" s="432"/>
      <c r="AW101" s="432"/>
      <c r="AX101" s="432"/>
      <c r="AY101" s="432"/>
      <c r="AZ101" s="432"/>
      <c r="BA101" s="432"/>
      <c r="BB101" s="432"/>
      <c r="BC101" s="432"/>
      <c r="BD101" s="432"/>
      <c r="BE101" s="432"/>
      <c r="BF101" s="432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</row>
    <row r="102" spans="1:89" s="2" customFormat="1" ht="12">
      <c r="A102" s="431"/>
      <c r="B102" s="20" t="s">
        <v>154</v>
      </c>
      <c r="C102" s="21">
        <f>'[8]2010_2a_mell'!C102</f>
        <v>0</v>
      </c>
      <c r="D102" s="21">
        <f>'[8]2010_2a_mell'!D102</f>
        <v>0</v>
      </c>
      <c r="E102" s="21">
        <f>'[8]2010_2a_mell'!E102</f>
        <v>0</v>
      </c>
      <c r="F102" s="21">
        <f>'[8]2010_2a_mell'!F102</f>
        <v>0</v>
      </c>
      <c r="G102" s="21">
        <f>'[8]2010_2a_mell'!G102</f>
        <v>0</v>
      </c>
      <c r="H102" s="21">
        <f>'[8]2010_2a_mell'!H102</f>
        <v>0</v>
      </c>
      <c r="I102" s="21">
        <f>'[8]2010_2a_mell'!I102</f>
        <v>0</v>
      </c>
      <c r="J102" s="21">
        <f>'[8]2010_2a_mell'!J102</f>
        <v>0</v>
      </c>
      <c r="K102" s="21">
        <f>'[8]2010_2a_mell'!K102</f>
        <v>0</v>
      </c>
      <c r="L102" s="21"/>
      <c r="M102" s="21">
        <f>'[8]2010_2a_mell'!L102</f>
        <v>0</v>
      </c>
      <c r="N102" s="21">
        <f>'[8]2010_2a_mell'!M102</f>
        <v>0</v>
      </c>
      <c r="O102" s="21">
        <f>'[8]2010_2a_mell'!N102</f>
        <v>0</v>
      </c>
      <c r="P102" s="21">
        <f>'[8]2010_2a_mell'!O102</f>
        <v>0</v>
      </c>
      <c r="Q102" s="21">
        <f>'[8]2010_2a_mell'!P102</f>
        <v>0</v>
      </c>
      <c r="R102" s="21">
        <f>'[8]2010_2a_mell'!Q102</f>
        <v>0</v>
      </c>
      <c r="S102" s="21">
        <f>'[8]2010_2a_mell'!R102</f>
        <v>0</v>
      </c>
      <c r="T102" s="21">
        <f>'[8]2010_2a_mell'!S102</f>
        <v>0</v>
      </c>
      <c r="U102" s="21">
        <f>'[8]2010_2a_mell'!T102</f>
        <v>0</v>
      </c>
      <c r="V102" s="21">
        <f>'[8]2010_2a_mell'!U102</f>
        <v>0</v>
      </c>
      <c r="W102" s="21">
        <f>'[8]2010_2a_mell'!V102</f>
        <v>0</v>
      </c>
      <c r="X102" s="21">
        <f>'[8]2010_2a_mell'!W102</f>
        <v>0</v>
      </c>
      <c r="Y102" s="21">
        <f>'[8]2010_2a_mell'!X102</f>
        <v>2846</v>
      </c>
      <c r="Z102" s="21">
        <f>'[8]2010_2a_mell'!Y102</f>
        <v>0</v>
      </c>
      <c r="AA102" s="21">
        <f>'[8]2010_2a_mell'!Z102</f>
        <v>0</v>
      </c>
      <c r="AB102" s="21">
        <f>'[8]2010_2a_mell'!AA102</f>
        <v>0</v>
      </c>
      <c r="AC102" s="21">
        <f>'[8]2010_2a_mell'!AB102</f>
        <v>0</v>
      </c>
      <c r="AD102" s="21">
        <f>'[8]2010_2a_mell'!AC102</f>
        <v>0</v>
      </c>
      <c r="AE102" s="21">
        <f>'[8]2010_2a_mell'!AD102</f>
        <v>0</v>
      </c>
      <c r="AF102" s="21">
        <f>'[8]2010_2a_mell'!AE102</f>
        <v>0</v>
      </c>
      <c r="AG102" s="21">
        <f>'[8]2010_2a_mell'!AF102</f>
        <v>0</v>
      </c>
      <c r="AH102" s="21">
        <f>'[8]2010_2a_mell'!AG102</f>
        <v>0</v>
      </c>
      <c r="AI102" s="21">
        <f>'[8]2010_2a_mell'!AH102</f>
        <v>0</v>
      </c>
      <c r="AJ102" s="21">
        <f>'[8]2010_2a_mell'!AI102</f>
        <v>0</v>
      </c>
      <c r="AK102" s="21">
        <f>'[8]2010_2a_mell'!AJ102</f>
        <v>0</v>
      </c>
      <c r="AL102" s="21">
        <f>'[8]2010_2a_mell'!AK102</f>
        <v>0</v>
      </c>
      <c r="AM102" s="21">
        <f>'[8]2010_2a_mell'!AL102</f>
        <v>0</v>
      </c>
      <c r="AN102" s="21">
        <f>'[8]2010_2a_mell'!AM102</f>
        <v>0</v>
      </c>
      <c r="AO102" s="21">
        <f>'[8]2010_2a_mell'!AN102</f>
        <v>0</v>
      </c>
      <c r="AP102" s="21">
        <f>'[8]2010_2a_mell'!AO102</f>
        <v>0</v>
      </c>
      <c r="AQ102" s="21">
        <f>'[8]2010_2a_mell'!AP102</f>
        <v>0</v>
      </c>
      <c r="AR102" s="21">
        <f>'[8]2010_2a_mell'!AQ102</f>
        <v>0</v>
      </c>
      <c r="AS102" s="21">
        <f>'[8]2010_2a_mell'!AR102</f>
        <v>0</v>
      </c>
      <c r="AT102" s="21">
        <f>'[8]2010_2a_mell'!AS102</f>
        <v>0</v>
      </c>
      <c r="AU102" s="21">
        <f>'[8]2010_2a_mell'!AT102</f>
        <v>0</v>
      </c>
      <c r="AV102" s="21">
        <f>'[8]2010_2a_mell'!AU102</f>
        <v>0</v>
      </c>
      <c r="AW102" s="21">
        <f>'[8]2010_2a_mell'!AV102</f>
        <v>0</v>
      </c>
      <c r="AX102" s="21">
        <f>'[8]2010_2a_mell'!AW102</f>
        <v>0</v>
      </c>
      <c r="AY102" s="21">
        <f>'[8]2010_2a_mell'!AX102</f>
        <v>0</v>
      </c>
      <c r="AZ102" s="21">
        <f>'[8]2010_2a_mell'!AY102</f>
        <v>0</v>
      </c>
      <c r="BA102" s="21">
        <f>'[8]2010_2a_mell'!AZ102</f>
        <v>0</v>
      </c>
      <c r="BB102" s="21">
        <f>'[8]2010_2a_mell'!BA102</f>
        <v>0</v>
      </c>
      <c r="BC102" s="21"/>
      <c r="BD102" s="21">
        <f>'[8]2010_2a_mell'!BB102</f>
        <v>0</v>
      </c>
      <c r="BE102" s="21">
        <f>'[8]2010_2a_mell'!BC102</f>
        <v>0</v>
      </c>
      <c r="BF102" s="22">
        <f>'[8]2010_2a_mell'!BD102</f>
        <v>2846</v>
      </c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</row>
    <row r="103" spans="1:89" s="2" customFormat="1" ht="12">
      <c r="A103" s="431"/>
      <c r="B103" s="20" t="s">
        <v>155</v>
      </c>
      <c r="C103" s="21">
        <f>'[8]2010_2a_mell'!C103</f>
        <v>0</v>
      </c>
      <c r="D103" s="21">
        <f>'[8]2010_2a_mell'!D103</f>
        <v>0</v>
      </c>
      <c r="E103" s="21">
        <f>'[8]2010_2a_mell'!E103</f>
        <v>0</v>
      </c>
      <c r="F103" s="21">
        <f>'[8]2010_2a_mell'!F103</f>
        <v>0</v>
      </c>
      <c r="G103" s="21">
        <f>'[8]2010_2a_mell'!G103</f>
        <v>0</v>
      </c>
      <c r="H103" s="21">
        <f>'[8]2010_2a_mell'!H103</f>
        <v>0</v>
      </c>
      <c r="I103" s="21">
        <f>'[8]2010_2a_mell'!I103</f>
        <v>0</v>
      </c>
      <c r="J103" s="21">
        <f>'[8]2010_2a_mell'!J103</f>
        <v>0</v>
      </c>
      <c r="K103" s="21">
        <f>'[8]2010_2a_mell'!K103</f>
        <v>0</v>
      </c>
      <c r="L103" s="21"/>
      <c r="M103" s="21">
        <f>'[8]2010_2a_mell'!L103</f>
        <v>0</v>
      </c>
      <c r="N103" s="21">
        <f>'[8]2010_2a_mell'!M103</f>
        <v>0</v>
      </c>
      <c r="O103" s="21">
        <f>'[8]2010_2a_mell'!N103</f>
        <v>0</v>
      </c>
      <c r="P103" s="21">
        <f>'[8]2010_2a_mell'!O103</f>
        <v>0</v>
      </c>
      <c r="Q103" s="21">
        <f>'[8]2010_2a_mell'!P103</f>
        <v>0</v>
      </c>
      <c r="R103" s="21">
        <f>'[8]2010_2a_mell'!Q103</f>
        <v>0</v>
      </c>
      <c r="S103" s="21">
        <f>'[8]2010_2a_mell'!R103</f>
        <v>0</v>
      </c>
      <c r="T103" s="21">
        <f>'[8]2010_2a_mell'!S103</f>
        <v>0</v>
      </c>
      <c r="U103" s="21">
        <f>'[8]2010_2a_mell'!T103</f>
        <v>0</v>
      </c>
      <c r="V103" s="21">
        <f>'[8]2010_2a_mell'!U103</f>
        <v>0</v>
      </c>
      <c r="W103" s="21">
        <f>'[8]2010_2a_mell'!V103</f>
        <v>0</v>
      </c>
      <c r="X103" s="21">
        <f>'[8]2010_2a_mell'!W103</f>
        <v>0</v>
      </c>
      <c r="Y103" s="21">
        <f>'[8]2010_2a_mell'!X103</f>
        <v>9434</v>
      </c>
      <c r="Z103" s="21">
        <f>'[8]2010_2a_mell'!Y103</f>
        <v>0</v>
      </c>
      <c r="AA103" s="21">
        <f>'[8]2010_2a_mell'!Z103</f>
        <v>0</v>
      </c>
      <c r="AB103" s="21">
        <f>'[8]2010_2a_mell'!AA103</f>
        <v>0</v>
      </c>
      <c r="AC103" s="21">
        <f>'[8]2010_2a_mell'!AB103</f>
        <v>0</v>
      </c>
      <c r="AD103" s="21">
        <f>'[8]2010_2a_mell'!AC103</f>
        <v>0</v>
      </c>
      <c r="AE103" s="21">
        <f>'[8]2010_2a_mell'!AD103</f>
        <v>0</v>
      </c>
      <c r="AF103" s="21">
        <f>'[8]2010_2a_mell'!AE103</f>
        <v>0</v>
      </c>
      <c r="AG103" s="21">
        <f>'[8]2010_2a_mell'!AF103</f>
        <v>0</v>
      </c>
      <c r="AH103" s="21">
        <f>'[8]2010_2a_mell'!AG103</f>
        <v>0</v>
      </c>
      <c r="AI103" s="21">
        <f>'[8]2010_2a_mell'!AH103</f>
        <v>0</v>
      </c>
      <c r="AJ103" s="21">
        <f>'[8]2010_2a_mell'!AI103</f>
        <v>0</v>
      </c>
      <c r="AK103" s="21">
        <f>'[8]2010_2a_mell'!AJ103</f>
        <v>0</v>
      </c>
      <c r="AL103" s="21">
        <f>'[8]2010_2a_mell'!AK103</f>
        <v>0</v>
      </c>
      <c r="AM103" s="21">
        <f>'[8]2010_2a_mell'!AL103</f>
        <v>0</v>
      </c>
      <c r="AN103" s="21">
        <f>'[8]2010_2a_mell'!AM103</f>
        <v>0</v>
      </c>
      <c r="AO103" s="21">
        <f>'[8]2010_2a_mell'!AN103</f>
        <v>0</v>
      </c>
      <c r="AP103" s="21">
        <f>'[8]2010_2a_mell'!AO103</f>
        <v>0</v>
      </c>
      <c r="AQ103" s="21">
        <f>'[8]2010_2a_mell'!AP103</f>
        <v>0</v>
      </c>
      <c r="AR103" s="21">
        <f>'[8]2010_2a_mell'!AQ103</f>
        <v>0</v>
      </c>
      <c r="AS103" s="21">
        <f>'[8]2010_2a_mell'!AR103</f>
        <v>0</v>
      </c>
      <c r="AT103" s="21">
        <f>'[8]2010_2a_mell'!AS103</f>
        <v>0</v>
      </c>
      <c r="AU103" s="21">
        <f>'[8]2010_2a_mell'!AT103</f>
        <v>0</v>
      </c>
      <c r="AV103" s="21">
        <f>'[8]2010_2a_mell'!AU103</f>
        <v>0</v>
      </c>
      <c r="AW103" s="21">
        <f>'[8]2010_2a_mell'!AV103</f>
        <v>0</v>
      </c>
      <c r="AX103" s="21">
        <f>'[8]2010_2a_mell'!AW103</f>
        <v>0</v>
      </c>
      <c r="AY103" s="21">
        <f>'[8]2010_2a_mell'!AX103</f>
        <v>0</v>
      </c>
      <c r="AZ103" s="21">
        <f>'[8]2010_2a_mell'!AY103</f>
        <v>0</v>
      </c>
      <c r="BA103" s="21">
        <f>'[8]2010_2a_mell'!AZ103</f>
        <v>0</v>
      </c>
      <c r="BB103" s="21">
        <f>'[8]2010_2a_mell'!BA103</f>
        <v>0</v>
      </c>
      <c r="BC103" s="21"/>
      <c r="BD103" s="21">
        <f>'[8]2010_2a_mell'!BB103</f>
        <v>0</v>
      </c>
      <c r="BE103" s="21">
        <f>'[8]2010_2a_mell'!BC103</f>
        <v>0</v>
      </c>
      <c r="BF103" s="22">
        <f>'[8]2010_2a_mell'!BD103</f>
        <v>9434</v>
      </c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</row>
    <row r="104" spans="1:89" s="30" customFormat="1" ht="12">
      <c r="A104" s="431"/>
      <c r="B104" s="26" t="s">
        <v>156</v>
      </c>
      <c r="C104" s="27">
        <f>'[8]2010_2a_mell'!C104</f>
        <v>0</v>
      </c>
      <c r="D104" s="27">
        <f>'[8]2010_2a_mell'!D104</f>
        <v>0</v>
      </c>
      <c r="E104" s="27">
        <f>'[8]2010_2a_mell'!E104</f>
        <v>0</v>
      </c>
      <c r="F104" s="27">
        <f>'[8]2010_2a_mell'!F104</f>
        <v>0</v>
      </c>
      <c r="G104" s="27">
        <f>'[8]2010_2a_mell'!G104</f>
        <v>0</v>
      </c>
      <c r="H104" s="27">
        <f>'[8]2010_2a_mell'!H104</f>
        <v>0</v>
      </c>
      <c r="I104" s="27">
        <f>'[8]2010_2a_mell'!I104</f>
        <v>0</v>
      </c>
      <c r="J104" s="27">
        <f>'[8]2010_2a_mell'!J104</f>
        <v>0</v>
      </c>
      <c r="K104" s="27">
        <f>'[8]2010_2a_mell'!K104</f>
        <v>0</v>
      </c>
      <c r="L104" s="27"/>
      <c r="M104" s="27">
        <f>'[8]2010_2a_mell'!L104</f>
        <v>0</v>
      </c>
      <c r="N104" s="27">
        <f>'[8]2010_2a_mell'!M104</f>
        <v>0</v>
      </c>
      <c r="O104" s="27">
        <f>'[8]2010_2a_mell'!N104</f>
        <v>0</v>
      </c>
      <c r="P104" s="27">
        <f>'[8]2010_2a_mell'!O104</f>
        <v>0</v>
      </c>
      <c r="Q104" s="27">
        <f>'[8]2010_2a_mell'!P104</f>
        <v>0</v>
      </c>
      <c r="R104" s="27">
        <f>'[8]2010_2a_mell'!Q104</f>
        <v>0</v>
      </c>
      <c r="S104" s="27">
        <f>'[8]2010_2a_mell'!R104</f>
        <v>0</v>
      </c>
      <c r="T104" s="27">
        <f>'[8]2010_2a_mell'!S104</f>
        <v>0</v>
      </c>
      <c r="U104" s="27">
        <f>'[8]2010_2a_mell'!T104</f>
        <v>0</v>
      </c>
      <c r="V104" s="27">
        <f>'[8]2010_2a_mell'!U104</f>
        <v>0</v>
      </c>
      <c r="W104" s="27">
        <f>'[8]2010_2a_mell'!V104</f>
        <v>0</v>
      </c>
      <c r="X104" s="27">
        <f>'[8]2010_2a_mell'!W104</f>
        <v>0</v>
      </c>
      <c r="Y104" s="27">
        <f>'[8]2010_2a_mell'!X104</f>
        <v>12280</v>
      </c>
      <c r="Z104" s="27">
        <f>'[8]2010_2a_mell'!Y104</f>
        <v>0</v>
      </c>
      <c r="AA104" s="27">
        <f>'[8]2010_2a_mell'!Z104</f>
        <v>0</v>
      </c>
      <c r="AB104" s="27">
        <f>'[8]2010_2a_mell'!AA104</f>
        <v>0</v>
      </c>
      <c r="AC104" s="27">
        <f>'[8]2010_2a_mell'!AB104</f>
        <v>0</v>
      </c>
      <c r="AD104" s="27">
        <f>'[8]2010_2a_mell'!AC104</f>
        <v>0</v>
      </c>
      <c r="AE104" s="27">
        <f>'[8]2010_2a_mell'!AD104</f>
        <v>0</v>
      </c>
      <c r="AF104" s="27">
        <f>'[8]2010_2a_mell'!AE104</f>
        <v>0</v>
      </c>
      <c r="AG104" s="27">
        <f>'[8]2010_2a_mell'!AF104</f>
        <v>0</v>
      </c>
      <c r="AH104" s="27">
        <f>'[8]2010_2a_mell'!AG104</f>
        <v>0</v>
      </c>
      <c r="AI104" s="27">
        <f>'[8]2010_2a_mell'!AH104</f>
        <v>0</v>
      </c>
      <c r="AJ104" s="27">
        <f>'[8]2010_2a_mell'!AI104</f>
        <v>0</v>
      </c>
      <c r="AK104" s="27">
        <f>'[8]2010_2a_mell'!AJ104</f>
        <v>0</v>
      </c>
      <c r="AL104" s="27">
        <f>'[8]2010_2a_mell'!AK104</f>
        <v>0</v>
      </c>
      <c r="AM104" s="27">
        <f>'[8]2010_2a_mell'!AL104</f>
        <v>0</v>
      </c>
      <c r="AN104" s="27">
        <f>'[8]2010_2a_mell'!AM104</f>
        <v>0</v>
      </c>
      <c r="AO104" s="27">
        <f>'[8]2010_2a_mell'!AN104</f>
        <v>0</v>
      </c>
      <c r="AP104" s="27">
        <f>'[8]2010_2a_mell'!AO104</f>
        <v>0</v>
      </c>
      <c r="AQ104" s="27">
        <f>'[8]2010_2a_mell'!AP104</f>
        <v>0</v>
      </c>
      <c r="AR104" s="27">
        <f>'[8]2010_2a_mell'!AQ104</f>
        <v>0</v>
      </c>
      <c r="AS104" s="27">
        <f>'[8]2010_2a_mell'!AR104</f>
        <v>0</v>
      </c>
      <c r="AT104" s="27">
        <f>'[8]2010_2a_mell'!AS104</f>
        <v>0</v>
      </c>
      <c r="AU104" s="27">
        <f>'[8]2010_2a_mell'!AT104</f>
        <v>0</v>
      </c>
      <c r="AV104" s="27">
        <f>'[8]2010_2a_mell'!AU104</f>
        <v>0</v>
      </c>
      <c r="AW104" s="27">
        <f>'[8]2010_2a_mell'!AV104</f>
        <v>0</v>
      </c>
      <c r="AX104" s="27">
        <f>'[8]2010_2a_mell'!AW104</f>
        <v>0</v>
      </c>
      <c r="AY104" s="27">
        <f>'[8]2010_2a_mell'!AX104</f>
        <v>0</v>
      </c>
      <c r="AZ104" s="27">
        <f>'[8]2010_2a_mell'!AY104</f>
        <v>0</v>
      </c>
      <c r="BA104" s="27">
        <f>'[8]2010_2a_mell'!AZ104</f>
        <v>0</v>
      </c>
      <c r="BB104" s="27">
        <f>'[8]2010_2a_mell'!BA104</f>
        <v>0</v>
      </c>
      <c r="BC104" s="27"/>
      <c r="BD104" s="27">
        <f>'[8]2010_2a_mell'!BB104</f>
        <v>0</v>
      </c>
      <c r="BE104" s="27">
        <f>'[8]2010_2a_mell'!BC104</f>
        <v>0</v>
      </c>
      <c r="BF104" s="27">
        <f>'[8]2010_2a_mell'!BD104</f>
        <v>12280</v>
      </c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</row>
    <row r="105" spans="1:89" s="68" customFormat="1" ht="18">
      <c r="A105" s="436" t="s">
        <v>157</v>
      </c>
      <c r="B105" s="436"/>
      <c r="C105" s="40">
        <f>'[8]2010_2a_mell'!C105</f>
        <v>149360</v>
      </c>
      <c r="D105" s="40">
        <f>'[8]2010_2a_mell'!D105</f>
        <v>0</v>
      </c>
      <c r="E105" s="40">
        <f>'[8]2010_2a_mell'!E105</f>
        <v>0</v>
      </c>
      <c r="F105" s="40">
        <f>'[8]2010_2a_mell'!F105</f>
        <v>28576</v>
      </c>
      <c r="G105" s="40">
        <f>'[8]2010_2a_mell'!G105</f>
        <v>200</v>
      </c>
      <c r="H105" s="40">
        <f>'[8]2010_2a_mell'!H105</f>
        <v>447</v>
      </c>
      <c r="I105" s="40">
        <f>'[8]2010_2a_mell'!I105</f>
        <v>187.5</v>
      </c>
      <c r="J105" s="40">
        <f>'[8]2010_2a_mell'!J105</f>
        <v>15561.5</v>
      </c>
      <c r="K105" s="40">
        <f>'[8]2010_2a_mell'!K105</f>
        <v>549</v>
      </c>
      <c r="L105" s="40"/>
      <c r="M105" s="40">
        <f>'[8]2010_2a_mell'!L105</f>
        <v>107</v>
      </c>
      <c r="N105" s="40">
        <f>'[8]2010_2a_mell'!M105</f>
        <v>222721</v>
      </c>
      <c r="O105" s="40">
        <f>'[8]2010_2a_mell'!N105</f>
        <v>8624</v>
      </c>
      <c r="P105" s="40">
        <f>'[8]2010_2a_mell'!O105</f>
        <v>3855</v>
      </c>
      <c r="Q105" s="40">
        <f>'[8]2010_2a_mell'!P105</f>
        <v>112.5</v>
      </c>
      <c r="R105" s="40">
        <f>'[8]2010_2a_mell'!Q105</f>
        <v>3250</v>
      </c>
      <c r="S105" s="40">
        <f>'[8]2010_2a_mell'!R105</f>
        <v>11314.720000000001</v>
      </c>
      <c r="T105" s="40">
        <f>'[8]2010_2a_mell'!S105</f>
        <v>11845</v>
      </c>
      <c r="U105" s="40">
        <f>'[8]2010_2a_mell'!T105</f>
        <v>0</v>
      </c>
      <c r="V105" s="40">
        <f>'[8]2010_2a_mell'!U105</f>
        <v>18501</v>
      </c>
      <c r="W105" s="40">
        <f>'[8]2010_2a_mell'!V105</f>
        <v>0</v>
      </c>
      <c r="X105" s="40">
        <f>'[8]2010_2a_mell'!W105</f>
        <v>0</v>
      </c>
      <c r="Y105" s="40">
        <f>'[8]2010_2a_mell'!X105</f>
        <v>12280</v>
      </c>
      <c r="Z105" s="40">
        <f>'[8]2010_2a_mell'!Y105</f>
        <v>170</v>
      </c>
      <c r="AA105" s="40">
        <f>'[8]2010_2a_mell'!Z105</f>
        <v>7033</v>
      </c>
      <c r="AB105" s="40">
        <f>'[8]2010_2a_mell'!AA105</f>
        <v>8136</v>
      </c>
      <c r="AC105" s="40">
        <f>'[8]2010_2a_mell'!AB105</f>
        <v>1468.8</v>
      </c>
      <c r="AD105" s="40">
        <f>'[8]2010_2a_mell'!AC105</f>
        <v>3124.7999999999997</v>
      </c>
      <c r="AE105" s="40">
        <f>'[8]2010_2a_mell'!AD105</f>
        <v>144</v>
      </c>
      <c r="AF105" s="40">
        <f>'[8]2010_2a_mell'!AE105</f>
        <v>5285.231999999999</v>
      </c>
      <c r="AG105" s="40">
        <f>'[8]2010_2a_mell'!AF105</f>
        <v>1517.904</v>
      </c>
      <c r="AH105" s="40">
        <f>'[8]2010_2a_mell'!AG105</f>
        <v>3207.225</v>
      </c>
      <c r="AI105" s="40">
        <f>'[8]2010_2a_mell'!AH105</f>
        <v>0</v>
      </c>
      <c r="AJ105" s="40">
        <f>'[8]2010_2a_mell'!AI105</f>
        <v>0</v>
      </c>
      <c r="AK105" s="40">
        <f>'[8]2010_2a_mell'!AJ105</f>
        <v>0</v>
      </c>
      <c r="AL105" s="40">
        <f>'[8]2010_2a_mell'!AK105</f>
        <v>675.6</v>
      </c>
      <c r="AM105" s="40">
        <f>'[8]2010_2a_mell'!AL105</f>
        <v>198</v>
      </c>
      <c r="AN105" s="40">
        <f>'[8]2010_2a_mell'!AM105</f>
        <v>254</v>
      </c>
      <c r="AO105" s="40">
        <f>'[8]2010_2a_mell'!AN105</f>
        <v>189</v>
      </c>
      <c r="AP105" s="40">
        <f>'[8]2010_2a_mell'!AO105</f>
        <v>953</v>
      </c>
      <c r="AQ105" s="40">
        <f>'[8]2010_2a_mell'!AP105</f>
        <v>477.59999999999997</v>
      </c>
      <c r="AR105" s="40">
        <f>'[8]2010_2a_mell'!AQ105</f>
        <v>427.2</v>
      </c>
      <c r="AS105" s="40">
        <f>'[8]2010_2a_mell'!AR105</f>
        <v>1442</v>
      </c>
      <c r="AT105" s="40">
        <f>'[8]2010_2a_mell'!AS105</f>
        <v>3477</v>
      </c>
      <c r="AU105" s="40">
        <f>'[8]2010_2a_mell'!AT105</f>
        <v>648</v>
      </c>
      <c r="AV105" s="40">
        <f>'[8]2010_2a_mell'!AU105</f>
        <v>0</v>
      </c>
      <c r="AW105" s="40">
        <f>'[8]2010_2a_mell'!AV105</f>
        <v>15214</v>
      </c>
      <c r="AX105" s="40">
        <f>'[8]2010_2a_mell'!AW105</f>
        <v>1838</v>
      </c>
      <c r="AY105" s="40">
        <f>'[8]2010_2a_mell'!AX105</f>
        <v>0</v>
      </c>
      <c r="AZ105" s="40">
        <f>'[8]2010_2a_mell'!AY105</f>
        <v>0</v>
      </c>
      <c r="BA105" s="40">
        <f>'[8]2010_2a_mell'!AZ105</f>
        <v>7655</v>
      </c>
      <c r="BB105" s="40">
        <f>'[8]2010_2a_mell'!BA105</f>
        <v>770.5</v>
      </c>
      <c r="BC105" s="40"/>
      <c r="BD105" s="40">
        <f>'[8]2010_2a_mell'!BB105</f>
        <v>51979.49</v>
      </c>
      <c r="BE105" s="40">
        <f>'[8]2010_2a_mell'!BC105</f>
        <v>1396</v>
      </c>
      <c r="BF105" s="328">
        <f>'[8]2010_2a_mell'!BD105</f>
        <v>605172.5709999999</v>
      </c>
      <c r="BG105" s="66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</row>
    <row r="106" spans="1:89" s="71" customFormat="1" ht="18" hidden="1">
      <c r="A106" s="437"/>
      <c r="B106" s="437"/>
      <c r="C106" s="21">
        <f>'[8]2010_2a_mell'!C106</f>
        <v>0</v>
      </c>
      <c r="D106" s="21">
        <f>'[8]2010_2a_mell'!D106</f>
        <v>0</v>
      </c>
      <c r="E106" s="21">
        <f>'[8]2010_2a_mell'!E106</f>
        <v>0</v>
      </c>
      <c r="F106" s="21">
        <f>'[8]2010_2a_mell'!F106</f>
        <v>0</v>
      </c>
      <c r="G106" s="21">
        <f>'[8]2010_2a_mell'!G106</f>
        <v>0</v>
      </c>
      <c r="H106" s="21">
        <f>'[8]2010_2a_mell'!H106</f>
        <v>0</v>
      </c>
      <c r="I106" s="21">
        <f>'[8]2010_2a_mell'!I106</f>
        <v>0</v>
      </c>
      <c r="J106" s="21">
        <f>'[8]2010_2a_mell'!J106</f>
        <v>0</v>
      </c>
      <c r="K106" s="21">
        <f>'[8]2010_2a_mell'!K106</f>
        <v>0</v>
      </c>
      <c r="L106" s="21"/>
      <c r="M106" s="21">
        <f>'[8]2010_2a_mell'!M106</f>
        <v>0</v>
      </c>
      <c r="N106" s="21">
        <f>'[8]2010_2a_mell'!N106</f>
        <v>0</v>
      </c>
      <c r="O106" s="21">
        <f>'[8]2010_2a_mell'!O106</f>
        <v>0</v>
      </c>
      <c r="P106" s="21">
        <f>'[8]2010_2a_mell'!P106</f>
        <v>0</v>
      </c>
      <c r="Q106" s="21">
        <f>'[8]2010_2a_mell'!Q106</f>
        <v>0</v>
      </c>
      <c r="R106" s="21">
        <f>'[8]2010_2a_mell'!R106</f>
        <v>0</v>
      </c>
      <c r="S106" s="21">
        <f>'[8]2010_2a_mell'!S106</f>
        <v>0</v>
      </c>
      <c r="T106" s="21">
        <f>'[8]2010_2a_mell'!T106</f>
        <v>0</v>
      </c>
      <c r="U106" s="21">
        <f>'[8]2010_2a_mell'!U106</f>
        <v>0</v>
      </c>
      <c r="V106" s="21">
        <f>'[8]2010_2a_mell'!V106</f>
        <v>0</v>
      </c>
      <c r="W106" s="21">
        <f>'[8]2010_2a_mell'!W106</f>
        <v>0</v>
      </c>
      <c r="X106" s="21">
        <f>'[8]2010_2a_mell'!X106</f>
        <v>0</v>
      </c>
      <c r="Y106" s="21">
        <f>'[8]2010_2a_mell'!Y106</f>
        <v>0</v>
      </c>
      <c r="Z106" s="21">
        <f>'[8]2010_2a_mell'!Z106</f>
        <v>0</v>
      </c>
      <c r="AA106" s="21">
        <f>'[8]2010_2a_mell'!AA106</f>
        <v>0</v>
      </c>
      <c r="AB106" s="21">
        <f>'[8]2010_2a_mell'!AB106</f>
        <v>0</v>
      </c>
      <c r="AC106" s="21">
        <f>'[8]2010_2a_mell'!AC106</f>
        <v>0</v>
      </c>
      <c r="AD106" s="21">
        <f>'[8]2010_2a_mell'!AD106</f>
        <v>0</v>
      </c>
      <c r="AE106" s="21">
        <f>'[8]2010_2a_mell'!AE106</f>
        <v>0</v>
      </c>
      <c r="AF106" s="21">
        <f>'[8]2010_2a_mell'!AF106</f>
        <v>0</v>
      </c>
      <c r="AG106" s="21">
        <f>'[8]2010_2a_mell'!AG106</f>
        <v>0</v>
      </c>
      <c r="AH106" s="21">
        <f>'[8]2010_2a_mell'!AH106</f>
        <v>0</v>
      </c>
      <c r="AI106" s="21">
        <f>'[8]2010_2a_mell'!AI106</f>
        <v>0</v>
      </c>
      <c r="AJ106" s="21">
        <f>'[8]2010_2a_mell'!AJ106</f>
        <v>0</v>
      </c>
      <c r="AK106" s="21">
        <f>'[8]2010_2a_mell'!AK106</f>
        <v>0</v>
      </c>
      <c r="AL106" s="21">
        <f>'[8]2010_2a_mell'!AL106</f>
        <v>0</v>
      </c>
      <c r="AM106" s="21">
        <f>'[8]2010_2a_mell'!AM106</f>
        <v>0</v>
      </c>
      <c r="AN106" s="21">
        <f>'[8]2010_2a_mell'!AN106</f>
        <v>0</v>
      </c>
      <c r="AO106" s="21">
        <f>'[8]2010_2a_mell'!AO106</f>
        <v>0</v>
      </c>
      <c r="AP106" s="21">
        <f>'[8]2010_2a_mell'!AP106</f>
        <v>0</v>
      </c>
      <c r="AQ106" s="21">
        <f>'[8]2010_2a_mell'!AQ106</f>
        <v>0</v>
      </c>
      <c r="AR106" s="21">
        <f>'[8]2010_2a_mell'!AR106</f>
        <v>0</v>
      </c>
      <c r="AS106" s="21">
        <f>'[8]2010_2a_mell'!AS106</f>
        <v>0</v>
      </c>
      <c r="AT106" s="21">
        <f>'[8]2010_2a_mell'!AT106</f>
        <v>0</v>
      </c>
      <c r="AU106" s="21">
        <f>'[8]2010_2a_mell'!AU106</f>
        <v>0</v>
      </c>
      <c r="AV106" s="21">
        <f>'[8]2010_2a_mell'!AV106</f>
        <v>0</v>
      </c>
      <c r="AW106" s="21">
        <f>'[8]2010_2a_mell'!AW106</f>
        <v>0</v>
      </c>
      <c r="AX106" s="21">
        <f>'[8]2010_2a_mell'!AX106</f>
        <v>0</v>
      </c>
      <c r="AY106" s="21">
        <f>'[8]2010_2a_mell'!AY106</f>
        <v>0</v>
      </c>
      <c r="AZ106" s="21">
        <f>'[8]2010_2a_mell'!AZ106</f>
        <v>0</v>
      </c>
      <c r="BA106" s="21">
        <f>'[8]2010_2a_mell'!BA106</f>
        <v>0</v>
      </c>
      <c r="BB106" s="21">
        <f>'[8]2010_2a_mell'!BB106</f>
        <v>0</v>
      </c>
      <c r="BC106" s="21"/>
      <c r="BD106" s="21">
        <f>'[8]2010_2a_mell'!BD106</f>
        <v>0</v>
      </c>
      <c r="BE106" s="21">
        <f>'[8]2010_2a_mell'!BE106</f>
        <v>0</v>
      </c>
      <c r="BF106" s="330">
        <f>'[8]2010_2a_mell'!BF106</f>
        <v>0</v>
      </c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</row>
    <row r="107" spans="1:89" s="71" customFormat="1" ht="24" customHeight="1">
      <c r="A107" s="46"/>
      <c r="B107" s="47" t="s">
        <v>158</v>
      </c>
      <c r="C107" s="47">
        <f>'[8]2010_2a_mell'!C107</f>
        <v>149360</v>
      </c>
      <c r="D107" s="47">
        <f>'[8]2010_2a_mell'!D107</f>
        <v>0</v>
      </c>
      <c r="E107" s="47">
        <f>'[8]2010_2a_mell'!E107</f>
        <v>0</v>
      </c>
      <c r="F107" s="47">
        <f>'[8]2010_2a_mell'!F107</f>
        <v>28576</v>
      </c>
      <c r="G107" s="47">
        <f>'[8]2010_2a_mell'!G107</f>
        <v>200</v>
      </c>
      <c r="H107" s="47">
        <f>'[8]2010_2a_mell'!H107</f>
        <v>447</v>
      </c>
      <c r="I107" s="47">
        <f>'[8]2010_2a_mell'!I107</f>
        <v>187.5</v>
      </c>
      <c r="J107" s="47">
        <f>'[8]2010_2a_mell'!J107</f>
        <v>15561.5</v>
      </c>
      <c r="K107" s="47">
        <f>'[8]2010_2a_mell'!K107</f>
        <v>549</v>
      </c>
      <c r="L107" s="47"/>
      <c r="M107" s="47">
        <f>'[8]2010_2a_mell'!L107</f>
        <v>107</v>
      </c>
      <c r="N107" s="47">
        <f>'[8]2010_2a_mell'!M107</f>
        <v>222721</v>
      </c>
      <c r="O107" s="47">
        <f>'[8]2010_2a_mell'!N107</f>
        <v>8624</v>
      </c>
      <c r="P107" s="47">
        <f>'[8]2010_2a_mell'!O107</f>
        <v>3855</v>
      </c>
      <c r="Q107" s="47">
        <f>'[8]2010_2a_mell'!P107</f>
        <v>112.5</v>
      </c>
      <c r="R107" s="47">
        <f>'[8]2010_2a_mell'!Q107</f>
        <v>3250</v>
      </c>
      <c r="S107" s="47">
        <f>'[8]2010_2a_mell'!R107</f>
        <v>11314.720000000001</v>
      </c>
      <c r="T107" s="47">
        <f>'[8]2010_2a_mell'!S107</f>
        <v>11845</v>
      </c>
      <c r="U107" s="47">
        <f>'[8]2010_2a_mell'!T107</f>
        <v>0</v>
      </c>
      <c r="V107" s="47">
        <f>'[8]2010_2a_mell'!U107</f>
        <v>0</v>
      </c>
      <c r="W107" s="47">
        <f>'[8]2010_2a_mell'!V107</f>
        <v>0</v>
      </c>
      <c r="X107" s="47">
        <f>'[8]2010_2a_mell'!W107</f>
        <v>0</v>
      </c>
      <c r="Y107" s="47">
        <f>'[8]2010_2a_mell'!X107</f>
        <v>12280</v>
      </c>
      <c r="Z107" s="47">
        <f>'[8]2010_2a_mell'!Y107</f>
        <v>170</v>
      </c>
      <c r="AA107" s="47">
        <f>'[8]2010_2a_mell'!Z107</f>
        <v>7033</v>
      </c>
      <c r="AB107" s="47">
        <f>'[8]2010_2a_mell'!AA107</f>
        <v>8136</v>
      </c>
      <c r="AC107" s="47">
        <f>'[8]2010_2a_mell'!AB107</f>
        <v>1468.8</v>
      </c>
      <c r="AD107" s="47">
        <f>'[8]2010_2a_mell'!AC107</f>
        <v>3124.7999999999997</v>
      </c>
      <c r="AE107" s="47">
        <f>'[8]2010_2a_mell'!AD107</f>
        <v>144</v>
      </c>
      <c r="AF107" s="47">
        <f>'[8]2010_2a_mell'!AE107</f>
        <v>5285.231999999999</v>
      </c>
      <c r="AG107" s="47">
        <f>'[8]2010_2a_mell'!AF107</f>
        <v>1517.904</v>
      </c>
      <c r="AH107" s="47">
        <f>'[8]2010_2a_mell'!AG107</f>
        <v>3207.225</v>
      </c>
      <c r="AI107" s="47">
        <f>'[8]2010_2a_mell'!AH107</f>
        <v>0</v>
      </c>
      <c r="AJ107" s="47">
        <f>'[8]2010_2a_mell'!AI107</f>
        <v>0</v>
      </c>
      <c r="AK107" s="47">
        <f>'[8]2010_2a_mell'!AJ107</f>
        <v>0</v>
      </c>
      <c r="AL107" s="47">
        <f>'[8]2010_2a_mell'!AK107</f>
        <v>675.6</v>
      </c>
      <c r="AM107" s="47">
        <f>'[8]2010_2a_mell'!AL107</f>
        <v>198</v>
      </c>
      <c r="AN107" s="47">
        <f>'[8]2010_2a_mell'!AM107</f>
        <v>254</v>
      </c>
      <c r="AO107" s="47">
        <f>'[8]2010_2a_mell'!AN107</f>
        <v>189</v>
      </c>
      <c r="AP107" s="47">
        <f>'[8]2010_2a_mell'!AO107</f>
        <v>953</v>
      </c>
      <c r="AQ107" s="47">
        <f>'[8]2010_2a_mell'!AP107</f>
        <v>477.59999999999997</v>
      </c>
      <c r="AR107" s="47">
        <f>'[8]2010_2a_mell'!AQ107</f>
        <v>427.2</v>
      </c>
      <c r="AS107" s="47">
        <f>'[8]2010_2a_mell'!AR107</f>
        <v>1442</v>
      </c>
      <c r="AT107" s="47">
        <f>'[8]2010_2a_mell'!AS107</f>
        <v>3477</v>
      </c>
      <c r="AU107" s="47">
        <f>'[8]2010_2a_mell'!AT107</f>
        <v>648</v>
      </c>
      <c r="AV107" s="47">
        <f>'[8]2010_2a_mell'!AU107</f>
        <v>0</v>
      </c>
      <c r="AW107" s="47">
        <f>'[8]2010_2a_mell'!AV107</f>
        <v>15214</v>
      </c>
      <c r="AX107" s="47">
        <f>'[8]2010_2a_mell'!AW107</f>
        <v>1838</v>
      </c>
      <c r="AY107" s="47">
        <f>'[8]2010_2a_mell'!AX107</f>
        <v>0</v>
      </c>
      <c r="AZ107" s="47">
        <f>'[8]2010_2a_mell'!AY107</f>
        <v>0</v>
      </c>
      <c r="BA107" s="47">
        <f>'[8]2010_2a_mell'!AZ107</f>
        <v>7655</v>
      </c>
      <c r="BB107" s="47">
        <f>'[8]2010_2a_mell'!BA107</f>
        <v>770.5</v>
      </c>
      <c r="BC107" s="47"/>
      <c r="BD107" s="47">
        <f>'[8]2010_2a_mell'!BB107</f>
        <v>51979.49</v>
      </c>
      <c r="BE107" s="47">
        <f>'[8]2010_2a_mell'!BC107</f>
        <v>1396</v>
      </c>
      <c r="BF107" s="329">
        <f>'[8]2010_2a_mell'!BD107</f>
        <v>586671.5709999999</v>
      </c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</row>
    <row r="108" spans="36:58" ht="12.75">
      <c r="AJ108" s="75"/>
      <c r="AM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6">
        <f>SUM(C105:BB105)</f>
        <v>551797.0809999999</v>
      </c>
      <c r="BC108" s="76"/>
      <c r="BD108" s="75"/>
      <c r="BE108" s="75"/>
      <c r="BF108" s="77"/>
    </row>
    <row r="109" spans="58:59" ht="12.75">
      <c r="BF109" s="77"/>
      <c r="BG109" s="77"/>
    </row>
    <row r="110" ht="12.75"/>
    <row r="111" ht="12.75"/>
    <row r="112" ht="12.75"/>
    <row r="113" ht="12.75"/>
  </sheetData>
  <sheetProtection/>
  <mergeCells count="41">
    <mergeCell ref="B101:BF101"/>
    <mergeCell ref="A102:A104"/>
    <mergeCell ref="A105:B105"/>
    <mergeCell ref="A106:B106"/>
    <mergeCell ref="B89:BF89"/>
    <mergeCell ref="A90:A92"/>
    <mergeCell ref="B93:BF93"/>
    <mergeCell ref="A94:A96"/>
    <mergeCell ref="B97:BF97"/>
    <mergeCell ref="A98:A100"/>
    <mergeCell ref="A68:BF68"/>
    <mergeCell ref="A70:A78"/>
    <mergeCell ref="B79:BF79"/>
    <mergeCell ref="A80:A84"/>
    <mergeCell ref="B85:BF85"/>
    <mergeCell ref="A86:A88"/>
    <mergeCell ref="B55:BF55"/>
    <mergeCell ref="A56:A58"/>
    <mergeCell ref="A59:B59"/>
    <mergeCell ref="A60:B60"/>
    <mergeCell ref="A65:B67"/>
    <mergeCell ref="F65:BE65"/>
    <mergeCell ref="BF65:BF66"/>
    <mergeCell ref="B41:BF41"/>
    <mergeCell ref="A42:A46"/>
    <mergeCell ref="B47:BF47"/>
    <mergeCell ref="A48:A50"/>
    <mergeCell ref="B51:BF51"/>
    <mergeCell ref="A52:A54"/>
    <mergeCell ref="A17:A26"/>
    <mergeCell ref="B17:BF17"/>
    <mergeCell ref="B27:BF27"/>
    <mergeCell ref="A28:A33"/>
    <mergeCell ref="B34:BF34"/>
    <mergeCell ref="A35:A40"/>
    <mergeCell ref="A2:B4"/>
    <mergeCell ref="F2:BE2"/>
    <mergeCell ref="BF2:BF4"/>
    <mergeCell ref="A5:BF5"/>
    <mergeCell ref="A7:A15"/>
    <mergeCell ref="B16:BF16"/>
  </mergeCells>
  <printOptions horizontalCentered="1" verticalCentered="1"/>
  <pageMargins left="0.3937007874015748" right="0.3937007874015748" top="0" bottom="0.15748031496062992" header="0.5118110236220472" footer="0.15748031496062992"/>
  <pageSetup horizontalDpi="600" verticalDpi="600" orientation="landscape" paperSize="8" scale="46" r:id="rId4"/>
  <headerFooter alignWithMargins="0">
    <oddFooter>&amp;C&amp;P</oddFooter>
  </headerFooter>
  <colBreaks count="2" manualBreakCount="2">
    <brk id="31" max="106" man="1"/>
    <brk id="5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jegyzono</dc:creator>
  <cp:keywords/>
  <dc:description/>
  <cp:lastModifiedBy>jegyzono</cp:lastModifiedBy>
  <cp:lastPrinted>2010-11-11T07:26:55Z</cp:lastPrinted>
  <dcterms:created xsi:type="dcterms:W3CDTF">2010-07-15T11:42:05Z</dcterms:created>
  <dcterms:modified xsi:type="dcterms:W3CDTF">2010-11-11T07:52:52Z</dcterms:modified>
  <cp:category/>
  <cp:version/>
  <cp:contentType/>
  <cp:contentStatus/>
</cp:coreProperties>
</file>